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defaultThemeVersion="166925"/>
  <mc:AlternateContent xmlns:mc="http://schemas.openxmlformats.org/markup-compatibility/2006">
    <mc:Choice Requires="x15">
      <x15ac:absPath xmlns:x15ac="http://schemas.microsoft.com/office/spreadsheetml/2010/11/ac" url="https://unitednations-my.sharepoint.com/personal/carrie_dodds_un_org/Documents/Desktop/"/>
    </mc:Choice>
  </mc:AlternateContent>
  <xr:revisionPtr revIDLastSave="33" documentId="13_ncr:1_{6DADD3D2-C18A-4CE7-A68C-F81F853EB4F8}" xr6:coauthVersionLast="47" xr6:coauthVersionMax="47" xr10:uidLastSave="{041D0D88-B4EF-4E0B-B5F6-EFDE624F5A3E}"/>
  <bookViews>
    <workbookView xWindow="28680" yWindow="-120" windowWidth="29040" windowHeight="15840" activeTab="2" xr2:uid="{E8B8A9A1-1F7D-4AE7-848E-108D731C6A66}"/>
  </bookViews>
  <sheets>
    <sheet name="Instructions" sheetId="2" r:id="rId1"/>
    <sheet name="Recipients" sheetId="5" r:id="rId2"/>
    <sheet name="Budget template" sheetId="1" r:id="rId3"/>
    <sheet name="Budget summary" sheetId="3" r:id="rId4"/>
    <sheet name="Hidden" sheetId="7" state="very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5" l="1"/>
  <c r="D11" i="5"/>
  <c r="A5" i="7"/>
  <c r="A6" i="7"/>
  <c r="C14" i="3"/>
  <c r="E14" i="3" s="1"/>
  <c r="C13" i="3"/>
  <c r="E13" i="3" s="1"/>
  <c r="E20" i="3"/>
  <c r="E21" i="3"/>
  <c r="E22" i="3"/>
  <c r="E23" i="3"/>
  <c r="E24" i="3"/>
  <c r="E25" i="3"/>
  <c r="E26" i="3"/>
  <c r="E27" i="3"/>
  <c r="E19" i="3"/>
  <c r="D20" i="3"/>
  <c r="D21" i="3"/>
  <c r="D22" i="3"/>
  <c r="D23" i="3"/>
  <c r="D24" i="3"/>
  <c r="D25" i="3"/>
  <c r="D26" i="3"/>
  <c r="D27" i="3"/>
  <c r="D19" i="3"/>
  <c r="A4" i="7"/>
  <c r="A7" i="7"/>
  <c r="A3" i="7"/>
  <c r="A2" i="7"/>
  <c r="E6" i="3"/>
  <c r="E5" i="3"/>
  <c r="B4" i="7" l="1" a="1"/>
  <c r="B4" i="7" s="1"/>
  <c r="B2" i="7" a="1"/>
  <c r="B2" i="7" s="1"/>
  <c r="B3" i="7" a="1"/>
  <c r="B3" i="7" s="1"/>
  <c r="B6" i="7" a="1"/>
  <c r="B6" i="7" s="1"/>
  <c r="C6" i="7" s="1"/>
  <c r="B5" i="7" a="1"/>
  <c r="B5" i="7" s="1"/>
  <c r="C5" i="7" s="1"/>
  <c r="C11" i="3"/>
  <c r="E11" i="3" s="1"/>
  <c r="C12" i="3"/>
  <c r="E12" i="3" s="1"/>
  <c r="C10" i="3"/>
  <c r="E10" i="3" s="1"/>
  <c r="D14" i="5"/>
  <c r="D15" i="5"/>
  <c r="D16" i="5"/>
  <c r="D7" i="5"/>
  <c r="D9" i="5"/>
  <c r="D8" i="5"/>
  <c r="C3" i="1"/>
  <c r="C3" i="7" l="1"/>
  <c r="L22" i="3"/>
  <c r="C4" i="1"/>
  <c r="G4" i="3"/>
  <c r="G18" i="3"/>
  <c r="W18" i="3"/>
  <c r="C4" i="7"/>
  <c r="P8" i="3"/>
  <c r="P12" i="3"/>
  <c r="P13" i="3"/>
  <c r="Q8" i="3"/>
  <c r="Q12" i="3"/>
  <c r="Q9" i="3"/>
  <c r="Q13" i="3"/>
  <c r="Q14" i="3"/>
  <c r="P11" i="3"/>
  <c r="P10" i="3"/>
  <c r="P14" i="3"/>
  <c r="Q10" i="3"/>
  <c r="P15" i="3"/>
  <c r="Q11" i="3"/>
  <c r="Q15" i="3"/>
  <c r="P9" i="3"/>
  <c r="C5" i="1"/>
  <c r="AB15" i="3"/>
  <c r="AA4" i="3"/>
  <c r="AC8" i="3"/>
  <c r="AB10" i="3"/>
  <c r="H26" i="3"/>
  <c r="H22" i="3"/>
  <c r="H23" i="3"/>
  <c r="C2" i="7"/>
  <c r="H21" i="3"/>
  <c r="H27" i="3"/>
  <c r="H28" i="3"/>
  <c r="H29" i="3"/>
  <c r="AB23" i="3"/>
  <c r="AA18" i="3"/>
  <c r="AC14" i="3"/>
  <c r="AC9" i="3"/>
  <c r="AB28" i="3"/>
  <c r="AB9" i="3"/>
  <c r="AC15" i="3"/>
  <c r="AB14" i="3"/>
  <c r="AB29" i="3"/>
  <c r="AC10" i="3"/>
  <c r="AC11" i="3"/>
  <c r="AB8" i="3"/>
  <c r="AB21" i="3"/>
  <c r="AC12" i="3"/>
  <c r="AB7" i="3"/>
  <c r="AC13" i="3"/>
  <c r="AB12" i="3"/>
  <c r="AB22" i="3"/>
  <c r="AC7" i="3"/>
  <c r="AB11" i="3"/>
  <c r="AB26" i="3"/>
  <c r="AB13" i="3"/>
  <c r="AB27" i="3"/>
  <c r="I8" i="3"/>
  <c r="H15" i="3"/>
  <c r="H8" i="3"/>
  <c r="I12" i="3"/>
  <c r="I13" i="3"/>
  <c r="I10" i="3"/>
  <c r="H9" i="3"/>
  <c r="I11" i="3"/>
  <c r="H10" i="3"/>
  <c r="H11" i="3"/>
  <c r="I14" i="3"/>
  <c r="H13" i="3"/>
  <c r="I15" i="3"/>
  <c r="H14" i="3"/>
  <c r="I7" i="3"/>
  <c r="I9" i="3"/>
  <c r="H7" i="3"/>
  <c r="H12" i="3"/>
  <c r="O4" i="3"/>
  <c r="P7" i="3"/>
  <c r="P22" i="3"/>
  <c r="P23" i="3"/>
  <c r="P21" i="3"/>
  <c r="P27" i="3"/>
  <c r="Q7" i="3"/>
  <c r="P28" i="3"/>
  <c r="P29" i="3"/>
  <c r="P26" i="3"/>
  <c r="K4" i="3"/>
  <c r="L8" i="3"/>
  <c r="L29" i="3"/>
  <c r="M12" i="3"/>
  <c r="L13" i="3"/>
  <c r="L26" i="3"/>
  <c r="M9" i="3"/>
  <c r="M13" i="3"/>
  <c r="L23" i="3"/>
  <c r="L10" i="3"/>
  <c r="L14" i="3"/>
  <c r="L21" i="3"/>
  <c r="M10" i="3"/>
  <c r="M14" i="3"/>
  <c r="K18" i="3"/>
  <c r="L15" i="3"/>
  <c r="L27" i="3"/>
  <c r="M11" i="3"/>
  <c r="M15" i="3"/>
  <c r="L28" i="3"/>
  <c r="L12" i="3"/>
  <c r="M7" i="3"/>
  <c r="M8" i="3"/>
  <c r="L7" i="3"/>
  <c r="L9" i="3"/>
  <c r="L11" i="3"/>
  <c r="X21" i="3"/>
  <c r="Y11" i="3"/>
  <c r="Y15" i="3"/>
  <c r="X27" i="3"/>
  <c r="X8" i="3"/>
  <c r="X12" i="3"/>
  <c r="X28" i="3"/>
  <c r="Y8" i="3"/>
  <c r="Y12" i="3"/>
  <c r="X7" i="3"/>
  <c r="X29" i="3"/>
  <c r="X9" i="3"/>
  <c r="X13" i="3"/>
  <c r="X26" i="3"/>
  <c r="Y9" i="3"/>
  <c r="Y13" i="3"/>
  <c r="W4" i="3"/>
  <c r="X10" i="3"/>
  <c r="X14" i="3"/>
  <c r="X22" i="3"/>
  <c r="Y10" i="3"/>
  <c r="Y14" i="3"/>
  <c r="X23" i="3"/>
  <c r="X11" i="3"/>
  <c r="X15" i="3"/>
  <c r="Y7" i="3"/>
  <c r="T26" i="3"/>
  <c r="T11" i="3"/>
  <c r="T15" i="3"/>
  <c r="T21" i="3"/>
  <c r="U11" i="3"/>
  <c r="U15" i="3"/>
  <c r="T8" i="3"/>
  <c r="T12" i="3"/>
  <c r="U7" i="3"/>
  <c r="S4" i="3"/>
  <c r="T28" i="3"/>
  <c r="U8" i="3"/>
  <c r="U12" i="3"/>
  <c r="T7" i="3"/>
  <c r="T22" i="3"/>
  <c r="T9" i="3"/>
  <c r="T13" i="3"/>
  <c r="S18" i="3"/>
  <c r="T23" i="3"/>
  <c r="U9" i="3"/>
  <c r="U13" i="3"/>
  <c r="T27" i="3"/>
  <c r="T10" i="3"/>
  <c r="T14" i="3"/>
  <c r="T29" i="3"/>
  <c r="U10" i="3"/>
  <c r="U14" i="3"/>
  <c r="O18" i="3"/>
  <c r="AB30" i="3" l="1"/>
  <c r="AB24" i="3"/>
  <c r="AC16" i="3"/>
  <c r="AB16" i="3"/>
  <c r="P24" i="3"/>
  <c r="X24" i="3"/>
  <c r="L30" i="3"/>
  <c r="T16" i="3"/>
  <c r="T24" i="3"/>
  <c r="X30" i="3"/>
  <c r="U16" i="3"/>
  <c r="T30" i="3"/>
  <c r="Y16" i="3"/>
  <c r="X16" i="3"/>
  <c r="H16" i="3"/>
  <c r="I16" i="3"/>
  <c r="M16" i="3"/>
  <c r="L16" i="3"/>
  <c r="P16" i="3"/>
  <c r="Q16" i="3"/>
  <c r="H30" i="3"/>
  <c r="P30" i="3"/>
  <c r="E15" i="3"/>
  <c r="L24" i="3"/>
  <c r="AB31" i="3" l="1"/>
  <c r="AC30" i="3" s="1"/>
  <c r="X31" i="3"/>
  <c r="T31" i="3"/>
  <c r="L31" i="3"/>
  <c r="P31" i="3"/>
  <c r="Y29" i="3" l="1"/>
  <c r="Y27" i="3"/>
  <c r="Y26" i="3"/>
  <c r="Y28" i="3"/>
  <c r="Y30" i="3"/>
  <c r="Q24" i="3"/>
  <c r="Q26" i="3"/>
  <c r="Q29" i="3"/>
  <c r="Q27" i="3"/>
  <c r="Q28" i="3"/>
  <c r="U27" i="3"/>
  <c r="U23" i="3"/>
  <c r="U28" i="3"/>
  <c r="U21" i="3"/>
  <c r="U29" i="3"/>
  <c r="U22" i="3"/>
  <c r="U26" i="3"/>
  <c r="Y22" i="3"/>
  <c r="Y23" i="3"/>
  <c r="Y21" i="3"/>
  <c r="Q30" i="3"/>
  <c r="Y24" i="3"/>
  <c r="U24" i="3"/>
  <c r="AC24" i="3"/>
  <c r="U30" i="3"/>
  <c r="AC26" i="3"/>
  <c r="AC21" i="3"/>
  <c r="AC27" i="3"/>
  <c r="AC22" i="3"/>
  <c r="AC28" i="3"/>
  <c r="AC23" i="3"/>
  <c r="AC29" i="3"/>
  <c r="Q21" i="3"/>
  <c r="Q22" i="3"/>
  <c r="Q23" i="3"/>
  <c r="M27" i="3"/>
  <c r="M22" i="3"/>
  <c r="M23" i="3"/>
  <c r="M29" i="3"/>
  <c r="M28" i="3"/>
  <c r="M30" i="3"/>
  <c r="M21" i="3"/>
  <c r="M26" i="3"/>
  <c r="M24" i="3"/>
  <c r="E7" i="3"/>
  <c r="H24" i="3" l="1"/>
  <c r="H31" i="3" s="1"/>
  <c r="I21" i="3" l="1"/>
  <c r="I24" i="3"/>
  <c r="I26" i="3"/>
  <c r="I29" i="3"/>
  <c r="I30" i="3"/>
  <c r="I27" i="3"/>
  <c r="I22" i="3"/>
  <c r="I23" i="3"/>
  <c r="I2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<sst xmlns="http://schemas.openxmlformats.org/spreadsheetml/2006/main" count="262" uniqueCount="80">
  <si>
    <t>CCAC application for funding - Project Budget</t>
  </si>
  <si>
    <t>Instructions</t>
  </si>
  <si>
    <r>
      <rPr>
        <sz val="11"/>
        <color rgb="FF000000"/>
        <rFont val="Calibri"/>
      </rPr>
      <t xml:space="preserve">Use this form to provide the estimated project budget. The budget should be broken down by output and type of expense (see possible categories below). 
Complete the budget template sheet starting with the name of the related output listed in </t>
    </r>
    <r>
      <rPr>
        <b/>
        <sz val="11"/>
        <color rgb="FF000000"/>
        <rFont val="Calibri"/>
      </rPr>
      <t xml:space="preserve">Section E of the Application for Funding form. 
</t>
    </r>
    <r>
      <rPr>
        <sz val="11"/>
        <color rgb="FF000000"/>
        <rFont val="Calibri"/>
      </rPr>
      <t xml:space="preserve">
Use a new row for each type of expenditure related to the delivery of the relevant output (see category descriptions in the list below). 
All expenditures must be expressed in US Dollars. Co-funding must be included.  </t>
    </r>
  </si>
  <si>
    <t>Please note that overhead costs (e.g. managing, monitoring, preparing substantive and financial reports etc.) for the project should be borne by the implementing entities. Organisational costs directly related to the delivery of project activities can be included as budget items under related outputs.</t>
  </si>
  <si>
    <r>
      <t>Expenditure types</t>
    </r>
    <r>
      <rPr>
        <sz val="11"/>
        <color theme="0"/>
        <rFont val="Calibri"/>
        <family val="2"/>
        <scheme val="minor"/>
      </rPr>
      <t> </t>
    </r>
  </si>
  <si>
    <t>Regular expenses</t>
  </si>
  <si>
    <t>These are the main project expenses.</t>
  </si>
  <si>
    <t>Type</t>
  </si>
  <si>
    <t>Description</t>
  </si>
  <si>
    <t>Staff and Other Personnel Costs  </t>
  </si>
  <si>
    <r>
      <t xml:space="preserve">All costs and entitlements of personnel, including staff, meeting facilitators, interpreters, and individual consultants.
</t>
    </r>
    <r>
      <rPr>
        <sz val="11"/>
        <color theme="4"/>
        <rFont val="Calibri"/>
        <family val="2"/>
        <scheme val="minor"/>
      </rPr>
      <t>In the context of a CCAC project, this covers:</t>
    </r>
    <r>
      <rPr>
        <sz val="11"/>
        <rFont val="Calibri"/>
        <family val="2"/>
        <scheme val="minor"/>
      </rPr>
      <t xml:space="preserve"> cost of staff members or individual consultants hired for the project based on daily or monthly rates.</t>
    </r>
  </si>
  <si>
    <t>Travel </t>
  </si>
  <si>
    <r>
      <t xml:space="preserve">Daily Subsistence Allowance (DSA or per diem) for staff, consultant, and meeting participant travel. Plane and train tickets, as well as road, train, fuel, vehicle and boat costs for staff, consultants, other project personnel, and meeting participants. 
</t>
    </r>
    <r>
      <rPr>
        <sz val="11"/>
        <color theme="4"/>
        <rFont val="Calibri"/>
        <family val="2"/>
        <scheme val="minor"/>
      </rPr>
      <t>In the context of a CCAC project, this covers:</t>
    </r>
    <r>
      <rPr>
        <sz val="11"/>
        <rFont val="Calibri"/>
        <family val="2"/>
        <scheme val="minor"/>
      </rPr>
      <t xml:space="preserve"> Travel to meetings, training, and events relevant to the project outputs and activities.</t>
    </r>
  </si>
  <si>
    <t>Incidental procurement</t>
  </si>
  <si>
    <t>The total of these expenses must not exceed the following thresholds: </t>
  </si>
  <si>
    <r>
      <t>·</t>
    </r>
    <r>
      <rPr>
        <sz val="7"/>
        <color theme="1"/>
        <rFont val="Times New Roman"/>
        <family val="1"/>
      </rPr>
      <t xml:space="preserve">         </t>
    </r>
    <r>
      <rPr>
        <sz val="11"/>
        <color theme="1"/>
        <rFont val="Calibri"/>
        <family val="2"/>
        <scheme val="minor"/>
      </rPr>
      <t>Contracts below $200,000: $20,000 or 15% of contract amount</t>
    </r>
  </si>
  <si>
    <r>
      <rPr>
        <sz val="10"/>
        <color rgb="FF000000"/>
        <rFont val="Symbol"/>
      </rPr>
      <t>·</t>
    </r>
    <r>
      <rPr>
        <sz val="7"/>
        <color rgb="FF000000"/>
        <rFont val="Times New Roman"/>
      </rPr>
      <t xml:space="preserve">         </t>
    </r>
    <r>
      <rPr>
        <sz val="11"/>
        <color rgb="FF000000"/>
        <rFont val="Calibri"/>
      </rPr>
      <t>Contracts over $200,000: $40,000 </t>
    </r>
  </si>
  <si>
    <t>Incidental procurement costs are defined below. </t>
  </si>
  <si>
    <t>Contractual Services</t>
  </si>
  <si>
    <r>
      <t xml:space="preserve">Contracts with entities, </t>
    </r>
    <r>
      <rPr>
        <u/>
        <sz val="11"/>
        <rFont val="Calibri"/>
        <family val="2"/>
        <scheme val="minor"/>
      </rPr>
      <t>NOT individuals</t>
    </r>
    <r>
      <rPr>
        <sz val="11"/>
        <rFont val="Calibri"/>
        <family val="2"/>
        <scheme val="minor"/>
      </rPr>
      <t xml:space="preserve">, providing services during the project. For contracts with individuals providing these services, use "Staff and Other Personnel Costs."
</t>
    </r>
    <r>
      <rPr>
        <sz val="11"/>
        <color theme="4"/>
        <rFont val="Calibri"/>
        <family val="2"/>
        <scheme val="minor"/>
      </rPr>
      <t>In the context of a CCAC project,</t>
    </r>
    <r>
      <rPr>
        <sz val="11"/>
        <rFont val="Calibri"/>
        <family val="2"/>
        <scheme val="minor"/>
      </rPr>
      <t xml:space="preserve"> this covers entities providing: translation or interpretation services, venue rentals, catering, etc. </t>
    </r>
  </si>
  <si>
    <t>Equipment Vehicles and Furniture</t>
  </si>
  <si>
    <r>
      <t xml:space="preserve">Procurement of non-consumable items. 
</t>
    </r>
    <r>
      <rPr>
        <sz val="11"/>
        <color theme="4"/>
        <rFont val="Calibri"/>
        <family val="2"/>
        <scheme val="minor"/>
      </rPr>
      <t>In the context of a CCAC project, this covers:</t>
    </r>
    <r>
      <rPr>
        <sz val="11"/>
        <rFont val="Calibri"/>
        <family val="2"/>
        <scheme val="minor"/>
      </rPr>
      <t xml:space="preserve"> purchasing equipment or technology needed to implement the project. </t>
    </r>
  </si>
  <si>
    <t>Operating and Other Direct Costs </t>
  </si>
  <si>
    <r>
      <t xml:space="preserve">Rental of office space and equipment for </t>
    </r>
    <r>
      <rPr>
        <u/>
        <sz val="11"/>
        <rFont val="Calibri"/>
        <family val="2"/>
        <scheme val="minor"/>
      </rPr>
      <t>additional</t>
    </r>
    <r>
      <rPr>
        <sz val="11"/>
        <rFont val="Calibri"/>
        <family val="2"/>
        <scheme val="minor"/>
      </rPr>
      <t xml:space="preserve"> project personnel. 
</t>
    </r>
    <r>
      <rPr>
        <sz val="11"/>
        <color theme="4"/>
        <rFont val="Calibri"/>
        <family val="2"/>
        <scheme val="minor"/>
      </rPr>
      <t>In the context of a CCAC project, this covers:</t>
    </r>
    <r>
      <rPr>
        <sz val="11"/>
        <rFont val="Calibri"/>
        <family val="2"/>
        <scheme val="minor"/>
      </rPr>
      <t xml:space="preserve"> desk space or rented office equipment for additional personnel hired for the project.</t>
    </r>
  </si>
  <si>
    <t>Supplies Commodities and Materials </t>
  </si>
  <si>
    <r>
      <t xml:space="preserve">Office stationary and supplies.
</t>
    </r>
    <r>
      <rPr>
        <sz val="11"/>
        <color theme="4"/>
        <rFont val="Calibri"/>
        <family val="2"/>
        <scheme val="minor"/>
      </rPr>
      <t xml:space="preserve">In the context of a CCAC project, this covers: </t>
    </r>
    <r>
      <rPr>
        <sz val="11"/>
        <rFont val="Calibri"/>
        <family val="2"/>
        <scheme val="minor"/>
      </rPr>
      <t>materials purchased for workshops and meetings.</t>
    </r>
  </si>
  <si>
    <t>UN PSC</t>
  </si>
  <si>
    <t>Applicable to UN agencies only.</t>
  </si>
  <si>
    <t>CCAC application for funding - recipients</t>
  </si>
  <si>
    <t>Project number and name</t>
  </si>
  <si>
    <t>Entities requesting funding</t>
  </si>
  <si>
    <t>Entities providing co-funding</t>
  </si>
  <si>
    <t>CCAC application for funding - project budget</t>
  </si>
  <si>
    <t>Project name:</t>
  </si>
  <si>
    <t xml:space="preserve">Entities requesting funding: </t>
  </si>
  <si>
    <t xml:space="preserve">Co-funders: </t>
  </si>
  <si>
    <t>Related output</t>
  </si>
  <si>
    <t>Expenditure category</t>
  </si>
  <si>
    <t>Description of expenditure</t>
  </si>
  <si>
    <t>Entity receiving funds</t>
  </si>
  <si>
    <t>Source of funding</t>
  </si>
  <si>
    <t>Estimated amount</t>
  </si>
  <si>
    <t>CCAC application for funding - budget summary</t>
  </si>
  <si>
    <t>This tab is locked for editing. The tables on this tab will be updated as the Recipients and Budget Template tabs are completed.</t>
  </si>
  <si>
    <t>Summary of project budget</t>
  </si>
  <si>
    <t>Total CCAC funding requested</t>
  </si>
  <si>
    <t>Funding by output</t>
  </si>
  <si>
    <t>Total co-funding provided</t>
  </si>
  <si>
    <t>Output</t>
  </si>
  <si>
    <t>CCAC funding</t>
  </si>
  <si>
    <t>Co-funding</t>
  </si>
  <si>
    <t>Project total</t>
  </si>
  <si>
    <t>Output 1</t>
  </si>
  <si>
    <t>Output 2</t>
  </si>
  <si>
    <t>Output 3</t>
  </si>
  <si>
    <t>Output 4</t>
  </si>
  <si>
    <t>Output 5</t>
  </si>
  <si>
    <t>Output 6</t>
  </si>
  <si>
    <t>Total requested</t>
  </si>
  <si>
    <t>Output 7</t>
  </si>
  <si>
    <t>Output 8</t>
  </si>
  <si>
    <t>Output 9</t>
  </si>
  <si>
    <t>Total</t>
  </si>
  <si>
    <t>Budget by output</t>
  </si>
  <si>
    <t>CCAC funding requested</t>
  </si>
  <si>
    <t>% Total</t>
  </si>
  <si>
    <t>Staff and other personnel costs</t>
  </si>
  <si>
    <t>Travel</t>
  </si>
  <si>
    <t>Subtotal</t>
  </si>
  <si>
    <t>Incidental procurement (subject to threshold)</t>
  </si>
  <si>
    <t>Contractual services</t>
  </si>
  <si>
    <t>Equipment vehicles and furniture</t>
  </si>
  <si>
    <t>Operating and other direct costs</t>
  </si>
  <si>
    <t>Supplies commodities and materials</t>
  </si>
  <si>
    <t>Entities</t>
  </si>
  <si>
    <t>For summary</t>
  </si>
  <si>
    <t>Dropdown</t>
  </si>
  <si>
    <t>Outputs</t>
  </si>
  <si>
    <t>Expenditure categories</t>
  </si>
  <si>
    <t>CCAC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</si>
</sst>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22">
    <font>
      <sz val="11"/>
      <color theme="1"/>
      <name val="Calibri"/>
      <family val="2"/>
      <scheme val="minor"/>
    </font>
    <font>
      <sz val="11"/>
      <color theme="1"/>
      <name val="Calibri"/>
      <family val="2"/>
      <scheme val="minor"/>
    </font>
    <font>
      <b/>
      <sz val="11"/>
      <color theme="1"/>
      <name val="Calibri"/>
      <family val="2"/>
      <scheme val="minor"/>
    </font>
    <font>
      <sz val="18"/>
      <color theme="1"/>
      <name val="Calibri"/>
      <family val="2"/>
      <scheme val="minor"/>
    </font>
    <font>
      <b/>
      <sz val="12"/>
      <color theme="1"/>
      <name val="Calibri"/>
      <family val="2"/>
      <scheme val="minor"/>
    </font>
    <font>
      <sz val="8"/>
      <name val="Calibri"/>
      <family val="2"/>
      <scheme val="minor"/>
    </font>
    <font>
      <b/>
      <sz val="11"/>
      <name val="Calibri"/>
      <family val="2"/>
      <scheme val="minor"/>
    </font>
    <font>
      <b/>
      <i/>
      <sz val="11"/>
      <color rgb="FF294D9D"/>
      <name val="Calibri Light"/>
      <family val="2"/>
    </font>
    <font>
      <sz val="10"/>
      <color theme="1"/>
      <name val="Symbol"/>
      <family val="1"/>
      <charset val="2"/>
    </font>
    <font>
      <sz val="7"/>
      <color theme="1"/>
      <name val="Times New Roman"/>
      <family val="1"/>
    </font>
    <font>
      <sz val="10"/>
      <color rgb="FF000000"/>
      <name val="Symbol"/>
      <family val="1"/>
      <charset val="2"/>
    </font>
    <font>
      <sz val="10"/>
      <color rgb="FF000000"/>
      <name val="Symbol"/>
    </font>
    <font>
      <sz val="7"/>
      <color rgb="FF000000"/>
      <name val="Times New Roman"/>
    </font>
    <font>
      <sz val="11"/>
      <color rgb="FF000000"/>
      <name val="Calibri"/>
    </font>
    <font>
      <sz val="11"/>
      <color theme="0"/>
      <name val="Calibri"/>
      <family val="2"/>
      <scheme val="minor"/>
    </font>
    <font>
      <b/>
      <sz val="14"/>
      <color theme="0"/>
      <name val="Calibri Light"/>
      <family val="2"/>
    </font>
    <font>
      <sz val="11"/>
      <name val="Calibri"/>
      <family val="2"/>
      <scheme val="minor"/>
    </font>
    <font>
      <sz val="11"/>
      <color rgb="FF0070C0"/>
      <name val="Calibri"/>
      <family val="2"/>
      <scheme val="minor"/>
    </font>
    <font>
      <sz val="11"/>
      <color theme="4"/>
      <name val="Calibri"/>
      <family val="2"/>
      <scheme val="minor"/>
    </font>
    <font>
      <u/>
      <sz val="11"/>
      <name val="Calibri"/>
      <family val="2"/>
      <scheme val="minor"/>
    </font>
    <font>
      <sz val="10"/>
      <color rgb="FF212529"/>
      <name val="Var(--bs-font-monospace)"/>
    </font>
    <font>
      <b/>
      <sz val="11"/>
      <color rgb="FF000000"/>
      <name val="Calibri"/>
    </font>
  </fonts>
  <fills count="10">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00B0F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s>
  <cellStyleXfs count="2">
    <xf numFmtId="0" fontId="0" fillId="0" borderId="0"/>
    <xf numFmtId="9" fontId="1" fillId="0" borderId="0" applyFont="0" applyFill="0" applyBorder="0" applyAlignment="0" applyProtection="0"/>
  </cellStyleXfs>
  <cellXfs count="112">
    <xf numFmtId="0" fontId="0" fillId="0" borderId="0" xfId="0"/>
    <xf numFmtId="0" fontId="0" fillId="0" borderId="1" xfId="0" applyBorder="1"/>
    <xf numFmtId="0" fontId="0" fillId="0" borderId="0" xfId="0" applyAlignment="1">
      <alignment wrapText="1"/>
    </xf>
    <xf numFmtId="0" fontId="0" fillId="0" borderId="1" xfId="0" applyBorder="1" applyAlignment="1">
      <alignment wrapText="1"/>
    </xf>
    <xf numFmtId="0" fontId="0" fillId="0" borderId="4" xfId="0" applyBorder="1" applyAlignment="1">
      <alignment wrapText="1"/>
    </xf>
    <xf numFmtId="0" fontId="0" fillId="0" borderId="5" xfId="0" applyBorder="1" applyAlignment="1">
      <alignment wrapText="1"/>
    </xf>
    <xf numFmtId="0" fontId="3" fillId="0" borderId="0" xfId="0" applyFont="1"/>
    <xf numFmtId="0" fontId="2" fillId="0" borderId="1" xfId="0" applyFont="1" applyBorder="1"/>
    <xf numFmtId="164" fontId="0" fillId="0" borderId="0" xfId="0" applyNumberFormat="1"/>
    <xf numFmtId="0" fontId="2" fillId="0" borderId="0" xfId="0" applyFont="1"/>
    <xf numFmtId="0" fontId="0" fillId="0" borderId="1" xfId="0" applyBorder="1" applyAlignment="1">
      <alignment vertical="top"/>
    </xf>
    <xf numFmtId="0" fontId="0" fillId="0" borderId="1" xfId="0" applyBorder="1" applyAlignment="1">
      <alignment vertical="top" wrapText="1"/>
    </xf>
    <xf numFmtId="0" fontId="0" fillId="0" borderId="1" xfId="0" applyBorder="1" applyAlignment="1" applyProtection="1">
      <alignment vertical="top" wrapText="1"/>
      <protection locked="0"/>
    </xf>
    <xf numFmtId="0" fontId="0" fillId="0" borderId="0" xfId="0" applyProtection="1">
      <protection hidden="1"/>
    </xf>
    <xf numFmtId="164" fontId="0" fillId="0" borderId="1" xfId="0" applyNumberFormat="1" applyBorder="1" applyProtection="1">
      <protection hidden="1"/>
    </xf>
    <xf numFmtId="0" fontId="2" fillId="0" borderId="1" xfId="0" applyFont="1" applyBorder="1" applyProtection="1">
      <protection hidden="1"/>
    </xf>
    <xf numFmtId="164" fontId="2" fillId="0" borderId="1" xfId="0" applyNumberFormat="1" applyFont="1" applyBorder="1" applyProtection="1">
      <protection hidden="1"/>
    </xf>
    <xf numFmtId="9" fontId="0" fillId="0" borderId="1" xfId="1" applyFont="1" applyBorder="1" applyProtection="1">
      <protection hidden="1"/>
    </xf>
    <xf numFmtId="0" fontId="2" fillId="0" borderId="1" xfId="0" applyFont="1" applyBorder="1" applyAlignment="1" applyProtection="1">
      <alignment vertical="top"/>
      <protection hidden="1"/>
    </xf>
    <xf numFmtId="0" fontId="2" fillId="0" borderId="1" xfId="0" applyFont="1" applyBorder="1" applyAlignment="1" applyProtection="1">
      <alignment horizontal="right"/>
      <protection hidden="1"/>
    </xf>
    <xf numFmtId="0" fontId="2" fillId="2" borderId="1" xfId="0" applyFont="1" applyFill="1" applyBorder="1" applyAlignment="1" applyProtection="1">
      <alignment horizontal="center"/>
      <protection hidden="1"/>
    </xf>
    <xf numFmtId="0" fontId="0" fillId="0" borderId="2" xfId="0" applyBorder="1" applyAlignment="1" applyProtection="1">
      <alignment vertical="top" wrapText="1"/>
      <protection locked="0"/>
    </xf>
    <xf numFmtId="0" fontId="0" fillId="0" borderId="6" xfId="0" applyBorder="1" applyAlignment="1" applyProtection="1">
      <alignment vertical="top" wrapText="1"/>
      <protection locked="0"/>
    </xf>
    <xf numFmtId="0" fontId="0" fillId="0" borderId="7" xfId="0" applyBorder="1" applyAlignment="1" applyProtection="1">
      <alignment vertical="top" wrapText="1"/>
      <protection locked="0"/>
    </xf>
    <xf numFmtId="0" fontId="2" fillId="2" borderId="3" xfId="0" applyFont="1" applyFill="1" applyBorder="1" applyAlignment="1" applyProtection="1">
      <alignment horizontal="left"/>
      <protection hidden="1"/>
    </xf>
    <xf numFmtId="0" fontId="2" fillId="2" borderId="2" xfId="0" applyFont="1" applyFill="1" applyBorder="1" applyAlignment="1" applyProtection="1">
      <alignment horizontal="left"/>
      <protection hidden="1"/>
    </xf>
    <xf numFmtId="0" fontId="2" fillId="4" borderId="3" xfId="0" applyFont="1" applyFill="1" applyBorder="1" applyAlignment="1" applyProtection="1">
      <alignment horizontal="left"/>
      <protection hidden="1"/>
    </xf>
    <xf numFmtId="0" fontId="2" fillId="4" borderId="2" xfId="0" applyFont="1" applyFill="1" applyBorder="1" applyAlignment="1" applyProtection="1">
      <alignment horizontal="left"/>
      <protection hidden="1"/>
    </xf>
    <xf numFmtId="0" fontId="2" fillId="4" borderId="1" xfId="0" applyFont="1" applyFill="1" applyBorder="1" applyAlignment="1" applyProtection="1">
      <alignment horizontal="center"/>
      <protection hidden="1"/>
    </xf>
    <xf numFmtId="0" fontId="2" fillId="6" borderId="1" xfId="0" applyFont="1" applyFill="1" applyBorder="1" applyAlignment="1" applyProtection="1">
      <alignment horizontal="center"/>
      <protection hidden="1"/>
    </xf>
    <xf numFmtId="0" fontId="2" fillId="6" borderId="1" xfId="0" applyFont="1" applyFill="1" applyBorder="1" applyProtection="1">
      <protection hidden="1"/>
    </xf>
    <xf numFmtId="0" fontId="6" fillId="4" borderId="1" xfId="0" applyFont="1" applyFill="1" applyBorder="1" applyProtection="1">
      <protection hidden="1"/>
    </xf>
    <xf numFmtId="0" fontId="6" fillId="4" borderId="1" xfId="0" applyFont="1" applyFill="1" applyBorder="1" applyAlignment="1" applyProtection="1">
      <alignment horizontal="center"/>
      <protection hidden="1"/>
    </xf>
    <xf numFmtId="0" fontId="6" fillId="2" borderId="1" xfId="0" applyFont="1" applyFill="1" applyBorder="1" applyProtection="1">
      <protection hidden="1"/>
    </xf>
    <xf numFmtId="0" fontId="6" fillId="2" borderId="1" xfId="0" applyFont="1" applyFill="1" applyBorder="1" applyAlignment="1" applyProtection="1">
      <alignment horizontal="center"/>
      <protection hidden="1"/>
    </xf>
    <xf numFmtId="0" fontId="0" fillId="0" borderId="1" xfId="0" applyBorder="1" applyAlignment="1" applyProtection="1">
      <alignment horizontal="left" indent="1"/>
      <protection hidden="1"/>
    </xf>
    <xf numFmtId="0" fontId="0" fillId="0" borderId="1" xfId="0" applyBorder="1" applyAlignment="1" applyProtection="1">
      <alignment horizontal="left"/>
      <protection hidden="1"/>
    </xf>
    <xf numFmtId="0" fontId="2" fillId="0" borderId="1" xfId="0" applyFont="1" applyBorder="1" applyAlignment="1" applyProtection="1">
      <alignment horizontal="left"/>
      <protection hidden="1"/>
    </xf>
    <xf numFmtId="164" fontId="0" fillId="0" borderId="1" xfId="0" applyNumberFormat="1" applyBorder="1" applyAlignment="1" applyProtection="1">
      <alignment vertical="top"/>
      <protection hidden="1"/>
    </xf>
    <xf numFmtId="164" fontId="2" fillId="0" borderId="1" xfId="0" applyNumberFormat="1" applyFont="1" applyBorder="1" applyAlignment="1" applyProtection="1">
      <alignment vertical="top"/>
      <protection hidden="1"/>
    </xf>
    <xf numFmtId="0" fontId="3" fillId="0" borderId="0" xfId="0" applyFont="1" applyProtection="1">
      <protection hidden="1"/>
    </xf>
    <xf numFmtId="9" fontId="2" fillId="0" borderId="1" xfId="1" applyFont="1" applyBorder="1" applyProtection="1">
      <protection hidden="1"/>
    </xf>
    <xf numFmtId="9" fontId="1" fillId="0" borderId="1" xfId="1" applyFont="1" applyBorder="1" applyProtection="1">
      <protection hidden="1"/>
    </xf>
    <xf numFmtId="0" fontId="2" fillId="6" borderId="3" xfId="0" applyFont="1" applyFill="1" applyBorder="1" applyAlignment="1" applyProtection="1">
      <alignment horizontal="left"/>
      <protection hidden="1"/>
    </xf>
    <xf numFmtId="0" fontId="2" fillId="6" borderId="2" xfId="0" applyFont="1" applyFill="1" applyBorder="1" applyAlignment="1" applyProtection="1">
      <alignment horizontal="left"/>
      <protection hidden="1"/>
    </xf>
    <xf numFmtId="0" fontId="0" fillId="0" borderId="1" xfId="0" applyBorder="1" applyAlignment="1">
      <alignment horizontal="left" vertical="top" wrapText="1"/>
    </xf>
    <xf numFmtId="0" fontId="0" fillId="0" borderId="0" xfId="0" applyAlignment="1">
      <alignment vertical="top"/>
    </xf>
    <xf numFmtId="0" fontId="0" fillId="0" borderId="0" xfId="0" applyAlignment="1">
      <alignment horizontal="left" vertical="top" wrapText="1"/>
    </xf>
    <xf numFmtId="0" fontId="3" fillId="0" borderId="0" xfId="0" applyFont="1" applyAlignment="1">
      <alignment vertical="top"/>
    </xf>
    <xf numFmtId="0" fontId="7" fillId="0" borderId="0" xfId="0" applyFont="1" applyAlignment="1">
      <alignment vertical="top"/>
    </xf>
    <xf numFmtId="0" fontId="2" fillId="0" borderId="0" xfId="0" applyFont="1" applyAlignment="1">
      <alignment vertical="top"/>
    </xf>
    <xf numFmtId="0" fontId="2" fillId="0" borderId="1" xfId="0" applyFont="1" applyBorder="1" applyAlignment="1">
      <alignment vertical="top"/>
    </xf>
    <xf numFmtId="0" fontId="0" fillId="0" borderId="0" xfId="0" applyAlignment="1">
      <alignmen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10" fillId="0" borderId="0" xfId="0" applyFont="1" applyAlignment="1">
      <alignment horizontal="left" vertical="top"/>
    </xf>
    <xf numFmtId="0" fontId="15" fillId="9" borderId="0" xfId="0" applyFont="1" applyFill="1" applyAlignment="1">
      <alignment vertical="top"/>
    </xf>
    <xf numFmtId="0" fontId="14" fillId="9" borderId="0" xfId="0" applyFont="1" applyFill="1" applyAlignment="1">
      <alignment vertical="top"/>
    </xf>
    <xf numFmtId="0" fontId="16" fillId="0" borderId="1" xfId="0" quotePrefix="1" applyFont="1" applyBorder="1" applyAlignment="1">
      <alignment horizontal="left" vertical="top" wrapText="1"/>
    </xf>
    <xf numFmtId="0" fontId="16" fillId="0" borderId="1" xfId="0" applyFont="1" applyBorder="1" applyAlignment="1">
      <alignment vertical="top" wrapText="1"/>
    </xf>
    <xf numFmtId="0" fontId="16" fillId="0" borderId="1" xfId="0" applyFont="1" applyBorder="1" applyAlignment="1">
      <alignment horizontal="left" vertical="top" wrapText="1"/>
    </xf>
    <xf numFmtId="0" fontId="2" fillId="0" borderId="3" xfId="0" applyFont="1" applyBorder="1" applyProtection="1">
      <protection hidden="1"/>
    </xf>
    <xf numFmtId="0" fontId="2" fillId="0" borderId="2" xfId="0" applyFont="1" applyBorder="1" applyProtection="1">
      <protection hidden="1"/>
    </xf>
    <xf numFmtId="0" fontId="0" fillId="0" borderId="11" xfId="0" applyBorder="1" applyProtection="1">
      <protection hidden="1"/>
    </xf>
    <xf numFmtId="0" fontId="4" fillId="0" borderId="3" xfId="0" applyFont="1" applyBorder="1" applyProtection="1">
      <protection hidden="1"/>
    </xf>
    <xf numFmtId="0" fontId="4" fillId="0" borderId="2" xfId="0" applyFont="1" applyBorder="1" applyProtection="1">
      <protection hidden="1"/>
    </xf>
    <xf numFmtId="0" fontId="20" fillId="0" borderId="0" xfId="0" applyFont="1" applyAlignment="1">
      <alignment vertical="center" readingOrder="1"/>
    </xf>
    <xf numFmtId="0" fontId="6" fillId="6" borderId="1" xfId="0" applyFont="1" applyFill="1" applyBorder="1" applyProtection="1">
      <protection hidden="1"/>
    </xf>
    <xf numFmtId="0" fontId="6" fillId="6" borderId="1" xfId="0" applyFont="1" applyFill="1" applyBorder="1" applyAlignment="1" applyProtection="1">
      <alignment horizontal="center"/>
      <protection hidden="1"/>
    </xf>
    <xf numFmtId="0" fontId="0" fillId="0" borderId="10" xfId="0" applyBorder="1"/>
    <xf numFmtId="164" fontId="0" fillId="0" borderId="1" xfId="0" applyNumberFormat="1" applyBorder="1" applyAlignment="1" applyProtection="1">
      <alignment vertical="top" wrapText="1"/>
      <protection locked="0"/>
    </xf>
    <xf numFmtId="0" fontId="13" fillId="0" borderId="0" xfId="0" applyFont="1" applyAlignment="1">
      <alignment horizontal="left" vertical="top" wrapText="1"/>
    </xf>
    <xf numFmtId="0" fontId="0" fillId="0" borderId="0" xfId="0" applyAlignment="1">
      <alignment horizontal="left" vertical="top" wrapText="1"/>
    </xf>
    <xf numFmtId="0" fontId="0" fillId="8" borderId="0" xfId="0" applyFill="1" applyAlignment="1">
      <alignment horizontal="left" vertical="top" wrapText="1"/>
    </xf>
    <xf numFmtId="0" fontId="2" fillId="2" borderId="1" xfId="0" applyFont="1" applyFill="1" applyBorder="1" applyAlignment="1">
      <alignment horizontal="left"/>
    </xf>
    <xf numFmtId="0" fontId="0" fillId="0" borderId="1" xfId="0" applyBorder="1" applyAlignment="1" applyProtection="1">
      <alignment horizontal="left" wrapText="1"/>
      <protection locked="0"/>
    </xf>
    <xf numFmtId="0" fontId="0" fillId="0" borderId="8" xfId="0" applyBorder="1" applyAlignment="1" applyProtection="1">
      <alignment horizontal="left"/>
      <protection hidden="1"/>
    </xf>
    <xf numFmtId="0" fontId="0" fillId="0" borderId="9" xfId="0" applyBorder="1" applyAlignment="1" applyProtection="1">
      <alignment horizontal="left"/>
      <protection hidden="1"/>
    </xf>
    <xf numFmtId="0" fontId="2" fillId="0" borderId="3" xfId="0" applyFont="1" applyBorder="1" applyAlignment="1" applyProtection="1">
      <alignment horizontal="left" vertical="top" wrapText="1"/>
      <protection hidden="1"/>
    </xf>
    <xf numFmtId="0" fontId="2" fillId="0" borderId="2" xfId="0" applyFont="1" applyBorder="1" applyAlignment="1" applyProtection="1">
      <alignment horizontal="left" vertical="top" wrapText="1"/>
      <protection hidden="1"/>
    </xf>
    <xf numFmtId="0" fontId="4" fillId="2" borderId="1" xfId="0" applyFont="1" applyFill="1" applyBorder="1" applyAlignment="1" applyProtection="1">
      <alignment horizontal="center"/>
      <protection hidden="1"/>
    </xf>
    <xf numFmtId="0" fontId="2" fillId="0" borderId="3" xfId="0" applyFont="1" applyBorder="1" applyAlignment="1" applyProtection="1">
      <alignment horizontal="left"/>
      <protection hidden="1"/>
    </xf>
    <xf numFmtId="0" fontId="2" fillId="0" borderId="9" xfId="0" applyFont="1" applyBorder="1" applyAlignment="1" applyProtection="1">
      <alignment horizontal="left"/>
      <protection hidden="1"/>
    </xf>
    <xf numFmtId="0" fontId="2" fillId="0" borderId="2" xfId="0" applyFont="1" applyBorder="1" applyAlignment="1" applyProtection="1">
      <alignment horizontal="left"/>
      <protection hidden="1"/>
    </xf>
    <xf numFmtId="0" fontId="2" fillId="0" borderId="3" xfId="0" applyFont="1" applyBorder="1" applyAlignment="1" applyProtection="1">
      <alignment horizontal="right"/>
      <protection hidden="1"/>
    </xf>
    <xf numFmtId="0" fontId="2" fillId="0" borderId="9" xfId="0" applyFont="1" applyBorder="1" applyAlignment="1" applyProtection="1">
      <alignment horizontal="right"/>
      <protection hidden="1"/>
    </xf>
    <xf numFmtId="0" fontId="2" fillId="0" borderId="2" xfId="0" applyFont="1" applyBorder="1" applyAlignment="1" applyProtection="1">
      <alignment horizontal="right"/>
      <protection hidden="1"/>
    </xf>
    <xf numFmtId="0" fontId="2" fillId="6" borderId="3" xfId="0" applyFont="1" applyFill="1" applyBorder="1" applyAlignment="1" applyProtection="1">
      <alignment horizontal="left"/>
      <protection hidden="1"/>
    </xf>
    <xf numFmtId="0" fontId="2" fillId="6" borderId="2" xfId="0" applyFont="1" applyFill="1" applyBorder="1" applyAlignment="1" applyProtection="1">
      <alignment horizontal="left"/>
      <protection hidden="1"/>
    </xf>
    <xf numFmtId="0" fontId="4" fillId="2" borderId="3" xfId="0" applyFont="1" applyFill="1" applyBorder="1" applyAlignment="1" applyProtection="1">
      <alignment horizontal="left"/>
      <protection hidden="1"/>
    </xf>
    <xf numFmtId="0" fontId="4" fillId="2" borderId="9" xfId="0" applyFont="1" applyFill="1" applyBorder="1" applyAlignment="1" applyProtection="1">
      <alignment horizontal="left"/>
      <protection hidden="1"/>
    </xf>
    <xf numFmtId="0" fontId="4" fillId="2" borderId="2" xfId="0" applyFont="1" applyFill="1" applyBorder="1" applyAlignment="1" applyProtection="1">
      <alignment horizontal="left"/>
      <protection hidden="1"/>
    </xf>
    <xf numFmtId="0" fontId="2" fillId="3" borderId="3" xfId="0" applyFont="1" applyFill="1" applyBorder="1" applyAlignment="1" applyProtection="1">
      <alignment horizontal="center"/>
      <protection hidden="1"/>
    </xf>
    <xf numFmtId="0" fontId="2" fillId="3" borderId="9" xfId="0" applyFont="1" applyFill="1" applyBorder="1" applyAlignment="1" applyProtection="1">
      <alignment horizontal="center"/>
      <protection hidden="1"/>
    </xf>
    <xf numFmtId="0" fontId="2" fillId="3" borderId="2" xfId="0" applyFont="1" applyFill="1" applyBorder="1" applyAlignment="1" applyProtection="1">
      <alignment horizontal="center"/>
      <protection hidden="1"/>
    </xf>
    <xf numFmtId="0" fontId="4" fillId="4" borderId="3" xfId="0" applyFont="1" applyFill="1" applyBorder="1" applyAlignment="1" applyProtection="1">
      <alignment horizontal="left"/>
      <protection hidden="1"/>
    </xf>
    <xf numFmtId="0" fontId="4" fillId="4" borderId="9" xfId="0" applyFont="1" applyFill="1" applyBorder="1" applyAlignment="1" applyProtection="1">
      <alignment horizontal="left"/>
      <protection hidden="1"/>
    </xf>
    <xf numFmtId="0" fontId="4" fillId="4" borderId="2" xfId="0" applyFont="1" applyFill="1" applyBorder="1" applyAlignment="1" applyProtection="1">
      <alignment horizontal="left"/>
      <protection hidden="1"/>
    </xf>
    <xf numFmtId="0" fontId="2" fillId="5" borderId="3" xfId="0" applyFont="1" applyFill="1" applyBorder="1" applyAlignment="1" applyProtection="1">
      <alignment horizontal="center"/>
      <protection hidden="1"/>
    </xf>
    <xf numFmtId="0" fontId="2" fillId="5" borderId="9" xfId="0" applyFont="1" applyFill="1" applyBorder="1" applyAlignment="1" applyProtection="1">
      <alignment horizontal="center"/>
      <protection hidden="1"/>
    </xf>
    <xf numFmtId="0" fontId="2" fillId="5" borderId="2" xfId="0" applyFont="1" applyFill="1" applyBorder="1" applyAlignment="1" applyProtection="1">
      <alignment horizontal="center"/>
      <protection hidden="1"/>
    </xf>
    <xf numFmtId="0" fontId="4" fillId="6" borderId="3" xfId="0" applyFont="1" applyFill="1" applyBorder="1" applyAlignment="1" applyProtection="1">
      <alignment horizontal="left"/>
      <protection hidden="1"/>
    </xf>
    <xf numFmtId="0" fontId="4" fillId="6" borderId="9" xfId="0" applyFont="1" applyFill="1" applyBorder="1" applyAlignment="1" applyProtection="1">
      <alignment horizontal="left"/>
      <protection hidden="1"/>
    </xf>
    <xf numFmtId="0" fontId="4" fillId="6" borderId="2" xfId="0" applyFont="1" applyFill="1" applyBorder="1" applyAlignment="1" applyProtection="1">
      <alignment horizontal="left"/>
      <protection hidden="1"/>
    </xf>
    <xf numFmtId="0" fontId="2" fillId="7" borderId="3" xfId="0" applyFont="1" applyFill="1" applyBorder="1" applyAlignment="1" applyProtection="1">
      <alignment horizontal="center"/>
      <protection hidden="1"/>
    </xf>
    <xf numFmtId="0" fontId="2" fillId="7" borderId="9" xfId="0" applyFont="1" applyFill="1" applyBorder="1" applyAlignment="1" applyProtection="1">
      <alignment horizontal="center"/>
      <protection hidden="1"/>
    </xf>
    <xf numFmtId="0" fontId="2" fillId="7" borderId="2" xfId="0" applyFont="1" applyFill="1" applyBorder="1" applyAlignment="1" applyProtection="1">
      <alignment horizontal="center"/>
      <protection hidden="1"/>
    </xf>
    <xf numFmtId="0" fontId="2" fillId="0" borderId="3" xfId="0" applyFont="1" applyBorder="1" applyAlignment="1" applyProtection="1">
      <alignment horizontal="right" vertical="top"/>
      <protection hidden="1"/>
    </xf>
    <xf numFmtId="0" fontId="2" fillId="0" borderId="9" xfId="0" applyFont="1" applyBorder="1" applyAlignment="1" applyProtection="1">
      <alignment horizontal="right" vertical="top"/>
      <protection hidden="1"/>
    </xf>
    <xf numFmtId="0" fontId="2" fillId="0" borderId="2" xfId="0" applyFont="1" applyBorder="1" applyAlignment="1" applyProtection="1">
      <alignment horizontal="right" vertical="top"/>
      <protection hidden="1"/>
    </xf>
    <xf numFmtId="0" fontId="17" fillId="0" borderId="0" xfId="0" applyFont="1" applyAlignment="1" applyProtection="1">
      <alignment horizontal="left"/>
      <protection hidden="1"/>
    </xf>
    <xf numFmtId="0" fontId="4" fillId="6" borderId="1" xfId="0" applyFont="1" applyFill="1" applyBorder="1" applyAlignment="1" applyProtection="1">
      <alignment horizontal="left"/>
      <protection hidden="1"/>
    </xf>
  </cellXfs>
  <cellStyles count="2">
    <cellStyle name="Normal" xfId="0" builtinId="0"/>
    <cellStyle name="Percent" xfId="1" builtinId="5"/>
  </cellStyles>
  <dxfs count="16">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border>
    </dxf>
    <dxf>
      <numFmt numFmtId="164" formatCode="&quot;$&quot;#,##0.00"/>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protection locked="0" hidden="0"/>
    </dxf>
    <dxf>
      <border outline="0">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E0973C1-2B35-48D3-876D-513939F07B44}" name="Table1" displayName="Table1" ref="B7:G108" totalsRowShown="0" headerRowDxfId="15" dataDxfId="13" headerRowBorderDxfId="14" tableBorderDxfId="12" totalsRowBorderDxfId="11">
  <tableColumns count="6">
    <tableColumn id="1" xr3:uid="{8925BA97-AFC0-4464-B7FE-A4951E05F6A9}" name="Related output" dataDxfId="10"/>
    <tableColumn id="2" xr3:uid="{F6369B4A-C7AD-48C2-B3C9-30D666D263C7}" name="Expenditure category" dataDxfId="9"/>
    <tableColumn id="3" xr3:uid="{A119460C-62E1-433C-8625-5B9CAACFAE09}" name="Description of expenditure" dataDxfId="8"/>
    <tableColumn id="4" xr3:uid="{AD510AB1-FAAE-4A18-B608-3D490E4CE043}" name="Entity receiving funds" dataDxfId="7"/>
    <tableColumn id="6" xr3:uid="{78C98D48-762F-4AE9-B8EF-4B64B31B40B2}" name="Source of funding" dataDxfId="6"/>
    <tableColumn id="10" xr3:uid="{AEB01D88-3963-405C-A8DA-9EA7AA0F27BF}" name="Estimated amount" dataDxfId="5"/>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29C3C-0E12-43BC-910A-1786F7009622}">
  <sheetPr codeName="Sheet1"/>
  <dimension ref="B2:C28"/>
  <sheetViews>
    <sheetView showGridLines="0" zoomScaleNormal="100" workbookViewId="0">
      <selection activeCell="C15" sqref="C15"/>
    </sheetView>
  </sheetViews>
  <sheetFormatPr defaultColWidth="9.1796875" defaultRowHeight="14.5"/>
  <cols>
    <col min="1" max="1" width="2.1796875" style="46" customWidth="1"/>
    <col min="2" max="2" width="16.7265625" style="46" customWidth="1"/>
    <col min="3" max="3" width="72.7265625" style="46" customWidth="1"/>
    <col min="4" max="16384" width="9.1796875" style="46"/>
  </cols>
  <sheetData>
    <row r="2" spans="2:3" ht="23.5">
      <c r="B2" s="48" t="s">
        <v>0</v>
      </c>
    </row>
    <row r="4" spans="2:3" ht="18.5">
      <c r="B4" s="56" t="s">
        <v>1</v>
      </c>
      <c r="C4" s="57"/>
    </row>
    <row r="5" spans="2:3" ht="152.25" customHeight="1">
      <c r="B5" s="71" t="s">
        <v>2</v>
      </c>
      <c r="C5" s="72"/>
    </row>
    <row r="6" spans="2:3" ht="8.15" customHeight="1">
      <c r="B6" s="47"/>
      <c r="C6" s="47"/>
    </row>
    <row r="7" spans="2:3" ht="48" customHeight="1">
      <c r="B7" s="73" t="s">
        <v>3</v>
      </c>
      <c r="C7" s="73"/>
    </row>
    <row r="9" spans="2:3" ht="18.5">
      <c r="B9" s="56" t="s">
        <v>4</v>
      </c>
      <c r="C9" s="57"/>
    </row>
    <row r="10" spans="2:3">
      <c r="B10" s="50" t="s">
        <v>5</v>
      </c>
    </row>
    <row r="11" spans="2:3" ht="16.5" customHeight="1">
      <c r="B11" s="72" t="s">
        <v>6</v>
      </c>
      <c r="C11" s="72"/>
    </row>
    <row r="12" spans="2:3" ht="8.15" customHeight="1">
      <c r="B12" s="50"/>
    </row>
    <row r="13" spans="2:3">
      <c r="B13" s="51" t="s">
        <v>7</v>
      </c>
      <c r="C13" s="51" t="s">
        <v>8</v>
      </c>
    </row>
    <row r="14" spans="2:3" ht="58">
      <c r="B14" s="11" t="s">
        <v>9</v>
      </c>
      <c r="C14" s="58" t="s">
        <v>10</v>
      </c>
    </row>
    <row r="15" spans="2:3" ht="76.5" customHeight="1">
      <c r="B15" s="11" t="s">
        <v>11</v>
      </c>
      <c r="C15" s="58" t="s">
        <v>12</v>
      </c>
    </row>
    <row r="16" spans="2:3">
      <c r="B16" s="52"/>
      <c r="C16" s="53"/>
    </row>
    <row r="17" spans="2:3">
      <c r="B17" s="50" t="s">
        <v>13</v>
      </c>
      <c r="C17" s="53"/>
    </row>
    <row r="18" spans="2:3">
      <c r="B18" s="46" t="s">
        <v>14</v>
      </c>
    </row>
    <row r="19" spans="2:3">
      <c r="B19" s="54" t="s">
        <v>15</v>
      </c>
    </row>
    <row r="20" spans="2:3">
      <c r="B20" s="55" t="s">
        <v>16</v>
      </c>
    </row>
    <row r="21" spans="2:3">
      <c r="B21" s="46" t="s">
        <v>17</v>
      </c>
    </row>
    <row r="22" spans="2:3" ht="8.15" customHeight="1"/>
    <row r="23" spans="2:3">
      <c r="B23" s="51" t="s">
        <v>7</v>
      </c>
      <c r="C23" s="51" t="s">
        <v>8</v>
      </c>
    </row>
    <row r="24" spans="2:3" ht="72.5">
      <c r="B24" s="11" t="s">
        <v>18</v>
      </c>
      <c r="C24" s="59" t="s">
        <v>19</v>
      </c>
    </row>
    <row r="25" spans="2:3" ht="43.5">
      <c r="B25" s="45" t="s">
        <v>20</v>
      </c>
      <c r="C25" s="60" t="s">
        <v>21</v>
      </c>
    </row>
    <row r="26" spans="2:3" ht="43.5">
      <c r="B26" s="45" t="s">
        <v>22</v>
      </c>
      <c r="C26" s="60" t="s">
        <v>23</v>
      </c>
    </row>
    <row r="27" spans="2:3" ht="43.5">
      <c r="B27" s="11" t="s">
        <v>24</v>
      </c>
      <c r="C27" s="60" t="s">
        <v>25</v>
      </c>
    </row>
    <row r="28" spans="2:3">
      <c r="B28" s="45" t="s">
        <v>26</v>
      </c>
      <c r="C28" s="45" t="s">
        <v>27</v>
      </c>
    </row>
  </sheetData>
  <sheetProtection algorithmName="SHA-512" hashValue="R8PQpvJpoW4H01IMaVuWgNW5mQKouyyKumBxCzFaqo4VBRTCsRRvdkkTVrDEyIpBebqFTMfXMOQ0gIPyMlxVrA==" saltValue="GV/IYEyaLp/3vcNynDYjBg==" spinCount="100000" sheet="1" objects="1" scenarios="1"/>
  <mergeCells count="3">
    <mergeCell ref="B5:C5"/>
    <mergeCell ref="B7:C7"/>
    <mergeCell ref="B11:C11"/>
  </mergeCells>
  <pageMargins left="0.7" right="0.7" top="0.75" bottom="0.75" header="0.3" footer="0.3"/>
  <pageSetup paperSize="9" orientation="portrait"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85BCD-5C7E-4436-B01C-7B29F3F6399F}">
  <sheetPr codeName="Sheet5"/>
  <dimension ref="B1:D21"/>
  <sheetViews>
    <sheetView showGridLines="0" workbookViewId="0">
      <selection activeCell="C8" sqref="C8"/>
    </sheetView>
  </sheetViews>
  <sheetFormatPr defaultRowHeight="14.5"/>
  <cols>
    <col min="1" max="1" width="2.54296875" customWidth="1"/>
    <col min="2" max="2" width="5.1796875" customWidth="1"/>
    <col min="3" max="3" width="63.54296875" style="2" customWidth="1"/>
    <col min="4" max="4" width="13.54296875" hidden="1" customWidth="1"/>
  </cols>
  <sheetData>
    <row r="1" spans="2:4" ht="23.5">
      <c r="B1" s="6" t="s">
        <v>28</v>
      </c>
    </row>
    <row r="3" spans="2:4">
      <c r="B3" s="74" t="s">
        <v>29</v>
      </c>
      <c r="C3" s="74"/>
    </row>
    <row r="4" spans="2:4">
      <c r="B4" s="75"/>
      <c r="C4" s="75"/>
    </row>
    <row r="6" spans="2:4">
      <c r="B6" s="74" t="s">
        <v>30</v>
      </c>
      <c r="C6" s="74"/>
      <c r="D6" s="9"/>
    </row>
    <row r="7" spans="2:4">
      <c r="B7" s="10">
        <v>1</v>
      </c>
      <c r="C7" s="12"/>
      <c r="D7" s="8">
        <f>C7</f>
        <v>0</v>
      </c>
    </row>
    <row r="8" spans="2:4">
      <c r="B8" s="10">
        <v>2</v>
      </c>
      <c r="C8" s="12"/>
      <c r="D8" s="8" t="str">
        <f>IF(ISBLANK(C8),"",CONCATENATE(", ",C8))</f>
        <v/>
      </c>
    </row>
    <row r="9" spans="2:4">
      <c r="B9" s="10">
        <v>3</v>
      </c>
      <c r="C9" s="12"/>
      <c r="D9" s="8" t="str">
        <f t="shared" ref="D9:D16" si="0">IF(ISBLANK(C9),"",CONCATENATE(", ",C9))</f>
        <v/>
      </c>
    </row>
    <row r="10" spans="2:4">
      <c r="B10" s="10">
        <v>4</v>
      </c>
      <c r="C10" s="12"/>
      <c r="D10" s="8" t="str">
        <f t="shared" si="0"/>
        <v/>
      </c>
    </row>
    <row r="11" spans="2:4">
      <c r="B11" s="10">
        <v>5</v>
      </c>
      <c r="C11" s="12"/>
      <c r="D11" s="8" t="str">
        <f t="shared" si="0"/>
        <v/>
      </c>
    </row>
    <row r="12" spans="2:4">
      <c r="D12" s="8"/>
    </row>
    <row r="13" spans="2:4">
      <c r="B13" s="74" t="s">
        <v>31</v>
      </c>
      <c r="C13" s="74"/>
      <c r="D13" s="8"/>
    </row>
    <row r="14" spans="2:4">
      <c r="B14" s="11">
        <v>1</v>
      </c>
      <c r="C14" s="12"/>
      <c r="D14">
        <f>C14</f>
        <v>0</v>
      </c>
    </row>
    <row r="15" spans="2:4">
      <c r="B15" s="11">
        <v>2</v>
      </c>
      <c r="C15" s="12"/>
      <c r="D15" t="str">
        <f t="shared" si="0"/>
        <v/>
      </c>
    </row>
    <row r="16" spans="2:4">
      <c r="B16" s="11">
        <v>3</v>
      </c>
      <c r="C16" s="12"/>
      <c r="D16" t="str">
        <f t="shared" si="0"/>
        <v/>
      </c>
    </row>
    <row r="19" spans="2:2">
      <c r="B19" s="49"/>
    </row>
    <row r="20" spans="2:2">
      <c r="B20" s="46"/>
    </row>
    <row r="21" spans="2:2">
      <c r="B21" s="46"/>
    </row>
  </sheetData>
  <sheetProtection algorithmName="SHA-512" hashValue="og0dGot0xEPRLOp7nWjtIRC3wPlV+CT16bdt6LEMAWlrbQth6m1z/agL7YdaMJ5A4lElM6vvsiQPnGzJyCsk/w==" saltValue="0A6CG10ryQdPlyL6goGyKQ==" spinCount="100000" sheet="1" objects="1" scenarios="1" formatRows="0"/>
  <mergeCells count="4">
    <mergeCell ref="B6:C6"/>
    <mergeCell ref="B13:C13"/>
    <mergeCell ref="B3:C3"/>
    <mergeCell ref="B4:C4"/>
  </mergeCells>
  <phoneticPr fontId="5"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4FF4B-F61A-448E-89C8-4B173F2CF6A7}">
  <sheetPr codeName="Sheet2"/>
  <dimension ref="B1:G108"/>
  <sheetViews>
    <sheetView showGridLines="0" tabSelected="1" workbookViewId="0">
      <selection activeCell="C9" sqref="C9"/>
    </sheetView>
  </sheetViews>
  <sheetFormatPr defaultRowHeight="14.5"/>
  <cols>
    <col min="1" max="1" width="1.453125" customWidth="1"/>
    <col min="2" max="2" width="24.54296875" customWidth="1"/>
    <col min="3" max="3" width="18.1796875" customWidth="1"/>
    <col min="4" max="4" width="28.1796875" customWidth="1"/>
    <col min="5" max="5" width="18.26953125" customWidth="1"/>
    <col min="6" max="6" width="13.7265625" customWidth="1"/>
    <col min="7" max="7" width="13.54296875" customWidth="1"/>
    <col min="9" max="9" width="18" customWidth="1"/>
  </cols>
  <sheetData>
    <row r="1" spans="2:7" ht="23.5">
      <c r="B1" s="6" t="s">
        <v>32</v>
      </c>
    </row>
    <row r="3" spans="2:7">
      <c r="B3" t="s">
        <v>33</v>
      </c>
      <c r="C3" s="76" t="str">
        <f>IF(ISBLANK(Recipients!B4),"Please enter project details in previous tab",Recipients!B4)</f>
        <v>Please enter project details in previous tab</v>
      </c>
      <c r="D3" s="76"/>
      <c r="E3" s="76"/>
      <c r="F3" s="76"/>
      <c r="G3" s="76"/>
    </row>
    <row r="4" spans="2:7">
      <c r="B4" t="s">
        <v>34</v>
      </c>
      <c r="C4" s="77" t="str">
        <f>IF(Recipients!D7=0,"Please enter entities on previous tab",CONCATENATE(Recipients!D7,Recipients!D8,Recipients!D9,Recipients!D10,Recipients!D11))</f>
        <v>Please enter entities on previous tab</v>
      </c>
      <c r="D4" s="77"/>
      <c r="E4" s="77"/>
      <c r="F4" s="77"/>
      <c r="G4" s="77"/>
    </row>
    <row r="5" spans="2:7">
      <c r="B5" t="s">
        <v>35</v>
      </c>
      <c r="C5" s="77" t="str">
        <f>IF(Recipients!D14=0,"Please enter entities on previous tab",CONCATENATE(Recipients!D14,Recipients!D15,Recipients!D16))</f>
        <v>Please enter entities on previous tab</v>
      </c>
      <c r="D5" s="77"/>
      <c r="E5" s="77"/>
      <c r="F5" s="77"/>
      <c r="G5" s="77"/>
    </row>
    <row r="7" spans="2:7" s="2" customFormat="1" ht="29">
      <c r="B7" s="4" t="s">
        <v>36</v>
      </c>
      <c r="C7" s="5" t="s">
        <v>37</v>
      </c>
      <c r="D7" s="5" t="s">
        <v>38</v>
      </c>
      <c r="E7" s="5" t="s">
        <v>39</v>
      </c>
      <c r="F7" s="5" t="s">
        <v>40</v>
      </c>
      <c r="G7" s="3" t="s">
        <v>41</v>
      </c>
    </row>
    <row r="8" spans="2:7">
      <c r="B8" s="21"/>
      <c r="C8" s="12"/>
      <c r="D8" s="12"/>
      <c r="E8" s="12"/>
      <c r="F8" s="12"/>
      <c r="G8" s="70"/>
    </row>
    <row r="9" spans="2:7">
      <c r="B9" s="21"/>
      <c r="C9" s="12"/>
      <c r="D9" s="12"/>
      <c r="E9" s="12"/>
      <c r="F9" s="12"/>
      <c r="G9" s="70"/>
    </row>
    <row r="10" spans="2:7">
      <c r="B10" s="21"/>
      <c r="C10" s="12"/>
      <c r="D10" s="12"/>
      <c r="E10" s="12"/>
      <c r="F10" s="12"/>
      <c r="G10" s="70"/>
    </row>
    <row r="11" spans="2:7">
      <c r="B11" s="22"/>
      <c r="C11" s="12"/>
      <c r="D11" s="23"/>
      <c r="E11" s="23"/>
      <c r="F11" s="23"/>
      <c r="G11" s="70"/>
    </row>
    <row r="12" spans="2:7">
      <c r="B12" s="21"/>
      <c r="C12" s="12"/>
      <c r="D12" s="12"/>
      <c r="E12" s="12"/>
      <c r="F12" s="12"/>
      <c r="G12" s="70"/>
    </row>
    <row r="13" spans="2:7">
      <c r="B13" s="21"/>
      <c r="C13" s="12"/>
      <c r="D13" s="12"/>
      <c r="E13" s="12"/>
      <c r="F13" s="12"/>
      <c r="G13" s="70"/>
    </row>
    <row r="14" spans="2:7">
      <c r="B14" s="21"/>
      <c r="C14" s="12"/>
      <c r="D14" s="12"/>
      <c r="E14" s="12"/>
      <c r="F14" s="12"/>
      <c r="G14" s="70"/>
    </row>
    <row r="15" spans="2:7">
      <c r="B15" s="21"/>
      <c r="C15" s="12"/>
      <c r="D15" s="12"/>
      <c r="E15" s="12"/>
      <c r="F15" s="12"/>
      <c r="G15" s="70"/>
    </row>
    <row r="16" spans="2:7">
      <c r="B16" s="21"/>
      <c r="C16" s="12"/>
      <c r="D16" s="12"/>
      <c r="E16" s="12"/>
      <c r="F16" s="12"/>
      <c r="G16" s="70"/>
    </row>
    <row r="17" spans="2:7">
      <c r="B17" s="21"/>
      <c r="C17" s="12"/>
      <c r="D17" s="12"/>
      <c r="E17" s="12"/>
      <c r="F17" s="12"/>
      <c r="G17" s="70"/>
    </row>
    <row r="18" spans="2:7">
      <c r="B18" s="21"/>
      <c r="C18" s="12"/>
      <c r="D18" s="12"/>
      <c r="E18" s="12"/>
      <c r="F18" s="12"/>
      <c r="G18" s="70"/>
    </row>
    <row r="19" spans="2:7">
      <c r="B19" s="21"/>
      <c r="C19" s="12"/>
      <c r="D19" s="12"/>
      <c r="E19" s="12"/>
      <c r="F19" s="12"/>
      <c r="G19" s="70"/>
    </row>
    <row r="20" spans="2:7">
      <c r="B20" s="21"/>
      <c r="C20" s="12"/>
      <c r="D20" s="12"/>
      <c r="E20" s="12"/>
      <c r="F20" s="12"/>
      <c r="G20" s="70"/>
    </row>
    <row r="21" spans="2:7">
      <c r="B21" s="21"/>
      <c r="C21" s="12"/>
      <c r="D21" s="12"/>
      <c r="E21" s="12"/>
      <c r="F21" s="12"/>
      <c r="G21" s="70"/>
    </row>
    <row r="22" spans="2:7">
      <c r="B22" s="21"/>
      <c r="C22" s="12"/>
      <c r="D22" s="12"/>
      <c r="E22" s="12"/>
      <c r="F22" s="12"/>
      <c r="G22" s="70"/>
    </row>
    <row r="23" spans="2:7">
      <c r="B23" s="21"/>
      <c r="C23" s="12"/>
      <c r="D23" s="12"/>
      <c r="E23" s="12"/>
      <c r="F23" s="12"/>
      <c r="G23" s="70"/>
    </row>
    <row r="24" spans="2:7">
      <c r="B24" s="21"/>
      <c r="C24" s="12"/>
      <c r="D24" s="12"/>
      <c r="E24" s="12"/>
      <c r="F24" s="12"/>
      <c r="G24" s="70"/>
    </row>
    <row r="25" spans="2:7">
      <c r="B25" s="21"/>
      <c r="C25" s="12"/>
      <c r="D25" s="12"/>
      <c r="E25" s="12"/>
      <c r="F25" s="12"/>
      <c r="G25" s="70"/>
    </row>
    <row r="26" spans="2:7">
      <c r="B26" s="21"/>
      <c r="C26" s="12"/>
      <c r="D26" s="12"/>
      <c r="E26" s="12"/>
      <c r="F26" s="12"/>
      <c r="G26" s="70"/>
    </row>
    <row r="27" spans="2:7">
      <c r="B27" s="21"/>
      <c r="C27" s="12"/>
      <c r="D27" s="12"/>
      <c r="E27" s="12"/>
      <c r="F27" s="12"/>
      <c r="G27" s="70"/>
    </row>
    <row r="28" spans="2:7">
      <c r="B28" s="21"/>
      <c r="C28" s="12"/>
      <c r="D28" s="12"/>
      <c r="E28" s="12"/>
      <c r="F28" s="12"/>
      <c r="G28" s="70"/>
    </row>
    <row r="29" spans="2:7">
      <c r="B29" s="21"/>
      <c r="C29" s="12"/>
      <c r="D29" s="12"/>
      <c r="E29" s="12"/>
      <c r="F29" s="12"/>
      <c r="G29" s="70"/>
    </row>
    <row r="30" spans="2:7">
      <c r="B30" s="21"/>
      <c r="C30" s="12"/>
      <c r="D30" s="12"/>
      <c r="E30" s="12"/>
      <c r="F30" s="12"/>
      <c r="G30" s="70"/>
    </row>
    <row r="31" spans="2:7">
      <c r="B31" s="21"/>
      <c r="C31" s="12"/>
      <c r="D31" s="12"/>
      <c r="E31" s="12"/>
      <c r="F31" s="12"/>
      <c r="G31" s="70"/>
    </row>
    <row r="32" spans="2:7">
      <c r="B32" s="21"/>
      <c r="C32" s="12"/>
      <c r="D32" s="12"/>
      <c r="E32" s="12"/>
      <c r="F32" s="12"/>
      <c r="G32" s="70"/>
    </row>
    <row r="33" spans="2:7">
      <c r="B33" s="21"/>
      <c r="C33" s="12"/>
      <c r="D33" s="12"/>
      <c r="E33" s="12"/>
      <c r="F33" s="12"/>
      <c r="G33" s="70"/>
    </row>
    <row r="34" spans="2:7">
      <c r="B34" s="21"/>
      <c r="C34" s="12"/>
      <c r="D34" s="12"/>
      <c r="E34" s="12"/>
      <c r="F34" s="12"/>
      <c r="G34" s="70"/>
    </row>
    <row r="35" spans="2:7">
      <c r="B35" s="21"/>
      <c r="C35" s="12"/>
      <c r="D35" s="12"/>
      <c r="E35" s="12"/>
      <c r="F35" s="12"/>
      <c r="G35" s="70"/>
    </row>
    <row r="36" spans="2:7">
      <c r="B36" s="21"/>
      <c r="C36" s="12"/>
      <c r="D36" s="12"/>
      <c r="E36" s="12"/>
      <c r="F36" s="12"/>
      <c r="G36" s="70"/>
    </row>
    <row r="37" spans="2:7">
      <c r="B37" s="21"/>
      <c r="C37" s="12"/>
      <c r="D37" s="12"/>
      <c r="E37" s="12"/>
      <c r="F37" s="12"/>
      <c r="G37" s="70"/>
    </row>
    <row r="38" spans="2:7">
      <c r="B38" s="21"/>
      <c r="C38" s="12"/>
      <c r="D38" s="12"/>
      <c r="E38" s="12"/>
      <c r="F38" s="12"/>
      <c r="G38" s="70"/>
    </row>
    <row r="39" spans="2:7">
      <c r="B39" s="21"/>
      <c r="C39" s="12"/>
      <c r="D39" s="12"/>
      <c r="E39" s="12"/>
      <c r="F39" s="12"/>
      <c r="G39" s="70"/>
    </row>
    <row r="40" spans="2:7">
      <c r="B40" s="21"/>
      <c r="C40" s="12"/>
      <c r="D40" s="12"/>
      <c r="E40" s="12"/>
      <c r="F40" s="12"/>
      <c r="G40" s="70"/>
    </row>
    <row r="41" spans="2:7">
      <c r="B41" s="21"/>
      <c r="C41" s="12"/>
      <c r="D41" s="12"/>
      <c r="E41" s="12"/>
      <c r="F41" s="12"/>
      <c r="G41" s="70"/>
    </row>
    <row r="42" spans="2:7">
      <c r="B42" s="21"/>
      <c r="C42" s="12"/>
      <c r="D42" s="12"/>
      <c r="E42" s="12"/>
      <c r="F42" s="12"/>
      <c r="G42" s="70"/>
    </row>
    <row r="43" spans="2:7">
      <c r="B43" s="21"/>
      <c r="C43" s="12"/>
      <c r="D43" s="12"/>
      <c r="E43" s="12"/>
      <c r="F43" s="12"/>
      <c r="G43" s="70"/>
    </row>
    <row r="44" spans="2:7">
      <c r="B44" s="21"/>
      <c r="C44" s="12"/>
      <c r="D44" s="12"/>
      <c r="E44" s="12"/>
      <c r="F44" s="12"/>
      <c r="G44" s="70"/>
    </row>
    <row r="45" spans="2:7">
      <c r="B45" s="21"/>
      <c r="C45" s="12"/>
      <c r="D45" s="12"/>
      <c r="E45" s="12"/>
      <c r="F45" s="12"/>
      <c r="G45" s="70"/>
    </row>
    <row r="46" spans="2:7">
      <c r="B46" s="21"/>
      <c r="C46" s="12"/>
      <c r="D46" s="12"/>
      <c r="E46" s="12"/>
      <c r="F46" s="12"/>
      <c r="G46" s="70"/>
    </row>
    <row r="47" spans="2:7">
      <c r="B47" s="21"/>
      <c r="C47" s="12"/>
      <c r="D47" s="12"/>
      <c r="E47" s="12"/>
      <c r="F47" s="12"/>
      <c r="G47" s="70"/>
    </row>
    <row r="48" spans="2:7">
      <c r="B48" s="21"/>
      <c r="C48" s="12"/>
      <c r="D48" s="12"/>
      <c r="E48" s="12"/>
      <c r="F48" s="12"/>
      <c r="G48" s="70"/>
    </row>
    <row r="49" spans="2:7">
      <c r="B49" s="21"/>
      <c r="C49" s="12"/>
      <c r="D49" s="12"/>
      <c r="E49" s="12"/>
      <c r="F49" s="12"/>
      <c r="G49" s="70"/>
    </row>
    <row r="50" spans="2:7">
      <c r="B50" s="21"/>
      <c r="C50" s="12"/>
      <c r="D50" s="12"/>
      <c r="E50" s="12"/>
      <c r="F50" s="12"/>
      <c r="G50" s="70"/>
    </row>
    <row r="51" spans="2:7">
      <c r="B51" s="21"/>
      <c r="C51" s="12"/>
      <c r="D51" s="12"/>
      <c r="E51" s="12"/>
      <c r="F51" s="12"/>
      <c r="G51" s="70"/>
    </row>
    <row r="52" spans="2:7">
      <c r="B52" s="21"/>
      <c r="C52" s="12"/>
      <c r="D52" s="12"/>
      <c r="E52" s="12"/>
      <c r="F52" s="12"/>
      <c r="G52" s="70"/>
    </row>
    <row r="53" spans="2:7">
      <c r="B53" s="21"/>
      <c r="C53" s="12"/>
      <c r="D53" s="12"/>
      <c r="E53" s="12"/>
      <c r="F53" s="12"/>
      <c r="G53" s="70"/>
    </row>
    <row r="54" spans="2:7">
      <c r="B54" s="21"/>
      <c r="C54" s="12"/>
      <c r="D54" s="12"/>
      <c r="E54" s="12"/>
      <c r="F54" s="12"/>
      <c r="G54" s="70"/>
    </row>
    <row r="55" spans="2:7">
      <c r="B55" s="21"/>
      <c r="C55" s="12"/>
      <c r="D55" s="12"/>
      <c r="E55" s="12"/>
      <c r="F55" s="12"/>
      <c r="G55" s="70"/>
    </row>
    <row r="56" spans="2:7">
      <c r="B56" s="21"/>
      <c r="C56" s="12"/>
      <c r="D56" s="12"/>
      <c r="E56" s="12"/>
      <c r="F56" s="12"/>
      <c r="G56" s="70"/>
    </row>
    <row r="57" spans="2:7">
      <c r="B57" s="21"/>
      <c r="C57" s="12"/>
      <c r="D57" s="12"/>
      <c r="E57" s="12"/>
      <c r="F57" s="12"/>
      <c r="G57" s="70"/>
    </row>
    <row r="58" spans="2:7">
      <c r="B58" s="21"/>
      <c r="C58" s="12"/>
      <c r="D58" s="12"/>
      <c r="E58" s="12"/>
      <c r="F58" s="12"/>
      <c r="G58" s="70"/>
    </row>
    <row r="59" spans="2:7">
      <c r="B59" s="21"/>
      <c r="C59" s="12"/>
      <c r="D59" s="12"/>
      <c r="E59" s="12"/>
      <c r="F59" s="12"/>
      <c r="G59" s="70"/>
    </row>
    <row r="60" spans="2:7">
      <c r="B60" s="21"/>
      <c r="C60" s="12"/>
      <c r="D60" s="12"/>
      <c r="E60" s="12"/>
      <c r="F60" s="12"/>
      <c r="G60" s="70"/>
    </row>
    <row r="61" spans="2:7">
      <c r="B61" s="21"/>
      <c r="C61" s="12"/>
      <c r="D61" s="12"/>
      <c r="E61" s="12"/>
      <c r="F61" s="12"/>
      <c r="G61" s="70"/>
    </row>
    <row r="62" spans="2:7">
      <c r="B62" s="21"/>
      <c r="C62" s="12"/>
      <c r="D62" s="12"/>
      <c r="E62" s="12"/>
      <c r="F62" s="12"/>
      <c r="G62" s="70"/>
    </row>
    <row r="63" spans="2:7">
      <c r="B63" s="21"/>
      <c r="C63" s="12"/>
      <c r="D63" s="12"/>
      <c r="E63" s="12"/>
      <c r="F63" s="12"/>
      <c r="G63" s="70"/>
    </row>
    <row r="64" spans="2:7">
      <c r="B64" s="21"/>
      <c r="C64" s="12"/>
      <c r="D64" s="12"/>
      <c r="E64" s="12"/>
      <c r="F64" s="12"/>
      <c r="G64" s="70"/>
    </row>
    <row r="65" spans="2:7">
      <c r="B65" s="21"/>
      <c r="C65" s="12"/>
      <c r="D65" s="12"/>
      <c r="E65" s="12"/>
      <c r="F65" s="12"/>
      <c r="G65" s="70"/>
    </row>
    <row r="66" spans="2:7">
      <c r="B66" s="21"/>
      <c r="C66" s="12"/>
      <c r="D66" s="12"/>
      <c r="E66" s="12"/>
      <c r="F66" s="12"/>
      <c r="G66" s="70"/>
    </row>
    <row r="67" spans="2:7">
      <c r="B67" s="21"/>
      <c r="C67" s="12"/>
      <c r="D67" s="12"/>
      <c r="E67" s="12"/>
      <c r="F67" s="12"/>
      <c r="G67" s="70"/>
    </row>
    <row r="68" spans="2:7">
      <c r="B68" s="21"/>
      <c r="C68" s="12"/>
      <c r="D68" s="12"/>
      <c r="E68" s="12"/>
      <c r="F68" s="12"/>
      <c r="G68" s="70"/>
    </row>
    <row r="69" spans="2:7">
      <c r="B69" s="21"/>
      <c r="C69" s="12"/>
      <c r="D69" s="12"/>
      <c r="E69" s="12"/>
      <c r="F69" s="12"/>
      <c r="G69" s="70"/>
    </row>
    <row r="70" spans="2:7">
      <c r="B70" s="21"/>
      <c r="C70" s="12"/>
      <c r="D70" s="12"/>
      <c r="E70" s="12"/>
      <c r="F70" s="12"/>
      <c r="G70" s="70"/>
    </row>
    <row r="71" spans="2:7">
      <c r="B71" s="21"/>
      <c r="C71" s="12"/>
      <c r="D71" s="12"/>
      <c r="E71" s="12"/>
      <c r="F71" s="12"/>
      <c r="G71" s="70"/>
    </row>
    <row r="72" spans="2:7">
      <c r="B72" s="21"/>
      <c r="C72" s="12"/>
      <c r="D72" s="12"/>
      <c r="E72" s="12"/>
      <c r="F72" s="12"/>
      <c r="G72" s="70"/>
    </row>
    <row r="73" spans="2:7">
      <c r="B73" s="21"/>
      <c r="C73" s="12"/>
      <c r="D73" s="12"/>
      <c r="E73" s="12"/>
      <c r="F73" s="12"/>
      <c r="G73" s="70"/>
    </row>
    <row r="74" spans="2:7">
      <c r="B74" s="21"/>
      <c r="C74" s="12"/>
      <c r="D74" s="12"/>
      <c r="E74" s="12"/>
      <c r="F74" s="12"/>
      <c r="G74" s="70"/>
    </row>
    <row r="75" spans="2:7">
      <c r="B75" s="21"/>
      <c r="C75" s="12"/>
      <c r="D75" s="12"/>
      <c r="E75" s="12"/>
      <c r="F75" s="12"/>
      <c r="G75" s="70"/>
    </row>
    <row r="76" spans="2:7">
      <c r="B76" s="21"/>
      <c r="C76" s="12"/>
      <c r="D76" s="12"/>
      <c r="E76" s="12"/>
      <c r="F76" s="12"/>
      <c r="G76" s="70"/>
    </row>
    <row r="77" spans="2:7">
      <c r="B77" s="21"/>
      <c r="C77" s="12"/>
      <c r="D77" s="12"/>
      <c r="E77" s="12"/>
      <c r="F77" s="12"/>
      <c r="G77" s="70"/>
    </row>
    <row r="78" spans="2:7">
      <c r="B78" s="21"/>
      <c r="C78" s="12"/>
      <c r="D78" s="12"/>
      <c r="E78" s="12"/>
      <c r="F78" s="12"/>
      <c r="G78" s="70"/>
    </row>
    <row r="79" spans="2:7">
      <c r="B79" s="21"/>
      <c r="C79" s="12"/>
      <c r="D79" s="12"/>
      <c r="E79" s="12"/>
      <c r="F79" s="12"/>
      <c r="G79" s="70"/>
    </row>
    <row r="80" spans="2:7">
      <c r="B80" s="21"/>
      <c r="C80" s="12"/>
      <c r="D80" s="12"/>
      <c r="E80" s="12"/>
      <c r="F80" s="12"/>
      <c r="G80" s="70"/>
    </row>
    <row r="81" spans="2:7">
      <c r="B81" s="21"/>
      <c r="C81" s="12"/>
      <c r="D81" s="12"/>
      <c r="E81" s="12"/>
      <c r="F81" s="12"/>
      <c r="G81" s="70"/>
    </row>
    <row r="82" spans="2:7">
      <c r="B82" s="21"/>
      <c r="C82" s="12"/>
      <c r="D82" s="12"/>
      <c r="E82" s="12"/>
      <c r="F82" s="12"/>
      <c r="G82" s="70"/>
    </row>
    <row r="83" spans="2:7">
      <c r="B83" s="21"/>
      <c r="C83" s="12"/>
      <c r="D83" s="12"/>
      <c r="E83" s="12"/>
      <c r="F83" s="12"/>
      <c r="G83" s="70"/>
    </row>
    <row r="84" spans="2:7">
      <c r="B84" s="21"/>
      <c r="C84" s="12"/>
      <c r="D84" s="12"/>
      <c r="E84" s="12"/>
      <c r="F84" s="12"/>
      <c r="G84" s="70"/>
    </row>
    <row r="85" spans="2:7">
      <c r="B85" s="21"/>
      <c r="C85" s="12"/>
      <c r="D85" s="12"/>
      <c r="E85" s="12"/>
      <c r="F85" s="12"/>
      <c r="G85" s="70"/>
    </row>
    <row r="86" spans="2:7">
      <c r="B86" s="21"/>
      <c r="C86" s="12"/>
      <c r="D86" s="12"/>
      <c r="E86" s="12"/>
      <c r="F86" s="12"/>
      <c r="G86" s="70"/>
    </row>
    <row r="87" spans="2:7">
      <c r="B87" s="21"/>
      <c r="C87" s="12"/>
      <c r="D87" s="12"/>
      <c r="E87" s="12"/>
      <c r="F87" s="12"/>
      <c r="G87" s="70"/>
    </row>
    <row r="88" spans="2:7">
      <c r="B88" s="21"/>
      <c r="C88" s="12"/>
      <c r="D88" s="12"/>
      <c r="E88" s="12"/>
      <c r="F88" s="12"/>
      <c r="G88" s="70"/>
    </row>
    <row r="89" spans="2:7">
      <c r="B89" s="21"/>
      <c r="C89" s="12"/>
      <c r="D89" s="12"/>
      <c r="E89" s="12"/>
      <c r="F89" s="12"/>
      <c r="G89" s="70"/>
    </row>
    <row r="90" spans="2:7">
      <c r="B90" s="21"/>
      <c r="C90" s="12"/>
      <c r="D90" s="12"/>
      <c r="E90" s="12"/>
      <c r="F90" s="12"/>
      <c r="G90" s="70"/>
    </row>
    <row r="91" spans="2:7">
      <c r="B91" s="21"/>
      <c r="C91" s="12"/>
      <c r="D91" s="12"/>
      <c r="E91" s="12"/>
      <c r="F91" s="12"/>
      <c r="G91" s="70"/>
    </row>
    <row r="92" spans="2:7">
      <c r="B92" s="21"/>
      <c r="C92" s="12"/>
      <c r="D92" s="12"/>
      <c r="E92" s="12"/>
      <c r="F92" s="12"/>
      <c r="G92" s="70"/>
    </row>
    <row r="93" spans="2:7">
      <c r="B93" s="21"/>
      <c r="C93" s="12"/>
      <c r="D93" s="12"/>
      <c r="E93" s="12"/>
      <c r="F93" s="12"/>
      <c r="G93" s="70"/>
    </row>
    <row r="94" spans="2:7">
      <c r="B94" s="21"/>
      <c r="C94" s="12"/>
      <c r="D94" s="12"/>
      <c r="E94" s="12"/>
      <c r="F94" s="12"/>
      <c r="G94" s="70"/>
    </row>
    <row r="95" spans="2:7">
      <c r="B95" s="21"/>
      <c r="C95" s="12"/>
      <c r="D95" s="12"/>
      <c r="E95" s="12"/>
      <c r="F95" s="12"/>
      <c r="G95" s="70"/>
    </row>
    <row r="96" spans="2:7">
      <c r="B96" s="21"/>
      <c r="C96" s="12"/>
      <c r="D96" s="12"/>
      <c r="E96" s="12"/>
      <c r="F96" s="12"/>
      <c r="G96" s="70"/>
    </row>
    <row r="97" spans="2:7">
      <c r="B97" s="21"/>
      <c r="C97" s="12"/>
      <c r="D97" s="12"/>
      <c r="E97" s="12"/>
      <c r="F97" s="12"/>
      <c r="G97" s="70"/>
    </row>
    <row r="98" spans="2:7">
      <c r="B98" s="21"/>
      <c r="C98" s="12"/>
      <c r="D98" s="12"/>
      <c r="E98" s="12"/>
      <c r="F98" s="12"/>
      <c r="G98" s="70"/>
    </row>
    <row r="99" spans="2:7">
      <c r="B99" s="21"/>
      <c r="C99" s="12"/>
      <c r="D99" s="12"/>
      <c r="E99" s="12"/>
      <c r="F99" s="12"/>
      <c r="G99" s="70"/>
    </row>
    <row r="100" spans="2:7">
      <c r="B100" s="21"/>
      <c r="C100" s="12"/>
      <c r="D100" s="12"/>
      <c r="E100" s="12"/>
      <c r="F100" s="12"/>
      <c r="G100" s="70"/>
    </row>
    <row r="101" spans="2:7">
      <c r="B101" s="21"/>
      <c r="C101" s="12"/>
      <c r="D101" s="12"/>
      <c r="E101" s="12"/>
      <c r="F101" s="12"/>
      <c r="G101" s="70"/>
    </row>
    <row r="102" spans="2:7">
      <c r="B102" s="21"/>
      <c r="C102" s="12"/>
      <c r="D102" s="12"/>
      <c r="E102" s="12"/>
      <c r="F102" s="12"/>
      <c r="G102" s="70"/>
    </row>
    <row r="103" spans="2:7">
      <c r="B103" s="21"/>
      <c r="C103" s="12"/>
      <c r="D103" s="12"/>
      <c r="E103" s="12"/>
      <c r="F103" s="12"/>
      <c r="G103" s="70"/>
    </row>
    <row r="104" spans="2:7">
      <c r="B104" s="21"/>
      <c r="C104" s="12"/>
      <c r="D104" s="12"/>
      <c r="E104" s="12"/>
      <c r="F104" s="12"/>
      <c r="G104" s="70"/>
    </row>
    <row r="105" spans="2:7">
      <c r="B105" s="21"/>
      <c r="C105" s="12"/>
      <c r="D105" s="12"/>
      <c r="E105" s="12"/>
      <c r="F105" s="12"/>
      <c r="G105" s="70"/>
    </row>
    <row r="106" spans="2:7">
      <c r="B106" s="21"/>
      <c r="C106" s="12"/>
      <c r="D106" s="12"/>
      <c r="E106" s="12"/>
      <c r="F106" s="12"/>
      <c r="G106" s="70"/>
    </row>
    <row r="107" spans="2:7">
      <c r="B107" s="21"/>
      <c r="C107" s="12"/>
      <c r="D107" s="12"/>
      <c r="E107" s="12"/>
      <c r="F107" s="12"/>
      <c r="G107" s="70"/>
    </row>
    <row r="108" spans="2:7">
      <c r="B108" s="22"/>
      <c r="C108" s="23"/>
      <c r="D108" s="23"/>
      <c r="E108" s="23"/>
      <c r="F108" s="23"/>
      <c r="G108" s="70"/>
    </row>
  </sheetData>
  <sheetProtection algorithmName="SHA-512" hashValue="it9kOCI5806hlZsBT2gA92e7rmZJWWEQm4uINyUhpmzKkpkCD08v/QGNOzqZkG3C/4dOjCocs4FN6FpIFdaP7w==" saltValue="P+1OKNRzclDUbbWvWiY3zg==" spinCount="100000" sheet="1" objects="1" scenarios="1" formatRows="0"/>
  <mergeCells count="3">
    <mergeCell ref="C3:G3"/>
    <mergeCell ref="C4:G4"/>
    <mergeCell ref="C5:G5"/>
  </mergeCell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4">
        <x14:dataValidation type="list" allowBlank="1" showInputMessage="1" showErrorMessage="1" xr:uid="{53104488-BAAA-461F-875C-14529D324AE5}">
          <x14:formula1>
            <xm:f>Hidden!$E$2:$E$10</xm:f>
          </x14:formula1>
          <xm:sqref>B8:B108</xm:sqref>
        </x14:dataValidation>
        <x14:dataValidation type="list" allowBlank="1" showInputMessage="1" showErrorMessage="1" xr:uid="{15E01016-5A17-4165-8839-F4514D4C050C}">
          <x14:formula1>
            <xm:f>Hidden!$G$2:$G$8</xm:f>
          </x14:formula1>
          <xm:sqref>C8:C108</xm:sqref>
        </x14:dataValidation>
        <x14:dataValidation type="list" allowBlank="1" showInputMessage="1" showErrorMessage="1" xr:uid="{E40D6EE7-2712-4612-A535-86012668DD0E}">
          <x14:formula1>
            <xm:f>Hidden!$C$2:$C$6</xm:f>
          </x14:formula1>
          <xm:sqref>E8:E108</xm:sqref>
        </x14:dataValidation>
        <x14:dataValidation type="list" allowBlank="1" showInputMessage="1" showErrorMessage="1" xr:uid="{6730F342-76A1-4A87-B80E-FF2281F67F7E}">
          <x14:formula1>
            <xm:f>Hidden!$I$2:$I$3</xm:f>
          </x14:formula1>
          <xm:sqref>F8:F108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808F8-D8E9-4539-9570-01916FA91E1E}">
  <sheetPr codeName="Sheet3"/>
  <dimension ref="B1:AC31"/>
  <sheetViews>
    <sheetView showGridLines="0" workbookViewId="0">
      <selection activeCell="E22" sqref="E22"/>
    </sheetView>
  </sheetViews>
  <sheetFormatPr defaultColWidth="9.1796875" defaultRowHeight="14.5"/>
  <cols>
    <col min="1" max="1" width="2.26953125" style="13" customWidth="1"/>
    <col min="2" max="2" width="3" style="13" customWidth="1"/>
    <col min="3" max="3" width="22.81640625" style="13" customWidth="1"/>
    <col min="4" max="4" width="16.81640625" style="13" customWidth="1"/>
    <col min="5" max="5" width="15.7265625" style="13" customWidth="1"/>
    <col min="6" max="6" width="4.81640625" style="13" customWidth="1"/>
    <col min="7" max="7" width="32.7265625" style="13" customWidth="1"/>
    <col min="8" max="9" width="14.7265625" style="13" customWidth="1"/>
    <col min="10" max="10" width="2" style="13" customWidth="1"/>
    <col min="11" max="11" width="32.7265625" style="13" customWidth="1"/>
    <col min="12" max="13" width="14.7265625" style="13" customWidth="1"/>
    <col min="14" max="14" width="2" style="13" customWidth="1"/>
    <col min="15" max="15" width="32.7265625" style="13" customWidth="1"/>
    <col min="16" max="17" width="14.7265625" style="13" customWidth="1"/>
    <col min="18" max="18" width="2" style="13" customWidth="1"/>
    <col min="19" max="19" width="32.7265625" style="13" customWidth="1"/>
    <col min="20" max="21" width="14.7265625" style="13" customWidth="1"/>
    <col min="22" max="22" width="2" style="13" customWidth="1"/>
    <col min="23" max="23" width="32.7265625" style="13" customWidth="1"/>
    <col min="24" max="25" width="14.7265625" style="13" customWidth="1"/>
    <col min="26" max="26" width="2" style="13" customWidth="1"/>
    <col min="27" max="27" width="32.7265625" style="13" customWidth="1"/>
    <col min="28" max="29" width="14.7265625" style="13" customWidth="1"/>
    <col min="30" max="16384" width="9.1796875" style="13"/>
  </cols>
  <sheetData>
    <row r="1" spans="2:29" ht="23.5">
      <c r="B1" s="40" t="s">
        <v>42</v>
      </c>
    </row>
    <row r="2" spans="2:29">
      <c r="B2" s="110" t="s">
        <v>43</v>
      </c>
      <c r="C2" s="110"/>
      <c r="D2" s="110"/>
      <c r="E2" s="110"/>
      <c r="F2" s="110"/>
      <c r="G2" s="110"/>
      <c r="H2" s="110"/>
      <c r="I2" s="110"/>
    </row>
    <row r="3" spans="2:29" ht="15" customHeight="1">
      <c r="B3" s="40"/>
    </row>
    <row r="4" spans="2:29" ht="15.5">
      <c r="B4" s="80" t="s">
        <v>44</v>
      </c>
      <c r="C4" s="80"/>
      <c r="D4" s="80"/>
      <c r="E4" s="80"/>
      <c r="G4" s="101" t="str">
        <f>CONCATENATE("Entity 1: ",IF(ISERROR(Hidden!B2),"",Hidden!B2))</f>
        <v xml:space="preserve">Entity 1: </v>
      </c>
      <c r="H4" s="102"/>
      <c r="I4" s="103"/>
      <c r="K4" s="95" t="e">
        <f>CONCATENATE("Entity 2: ",Hidden!B3)</f>
        <v>#NUM!</v>
      </c>
      <c r="L4" s="96"/>
      <c r="M4" s="97"/>
      <c r="O4" s="89" t="e">
        <f>CONCATENATE("Entity 3: ",Hidden!B4)</f>
        <v>#NUM!</v>
      </c>
      <c r="P4" s="90"/>
      <c r="Q4" s="91"/>
      <c r="S4" s="101" t="e">
        <f>CONCATENATE("Entity 4: ",Hidden!B5)</f>
        <v>#NUM!</v>
      </c>
      <c r="T4" s="102"/>
      <c r="U4" s="103"/>
      <c r="W4" s="95" t="e">
        <f>CONCATENATE("Entity 5: ",Hidden!B6)</f>
        <v>#NUM!</v>
      </c>
      <c r="X4" s="96"/>
      <c r="Y4" s="97"/>
      <c r="AA4" s="89" t="str">
        <f>CONCATENATE("Entity 6: ",Hidden!B7)</f>
        <v xml:space="preserve">Entity 6: </v>
      </c>
      <c r="AB4" s="90"/>
      <c r="AC4" s="91"/>
    </row>
    <row r="5" spans="2:29">
      <c r="B5" s="81" t="s">
        <v>45</v>
      </c>
      <c r="C5" s="82"/>
      <c r="D5" s="83"/>
      <c r="E5" s="14">
        <f>SUMIF('Budget template'!F8:F108,"CCAC",'Budget template'!G8:G108)</f>
        <v>0</v>
      </c>
      <c r="G5" s="104" t="s">
        <v>46</v>
      </c>
      <c r="H5" s="105"/>
      <c r="I5" s="106"/>
      <c r="K5" s="98" t="s">
        <v>46</v>
      </c>
      <c r="L5" s="99"/>
      <c r="M5" s="100"/>
      <c r="O5" s="92" t="s">
        <v>46</v>
      </c>
      <c r="P5" s="93"/>
      <c r="Q5" s="94"/>
      <c r="S5" s="104" t="s">
        <v>46</v>
      </c>
      <c r="T5" s="105"/>
      <c r="U5" s="106"/>
      <c r="W5" s="98" t="s">
        <v>46</v>
      </c>
      <c r="X5" s="99"/>
      <c r="Y5" s="100"/>
      <c r="AA5" s="92" t="s">
        <v>46</v>
      </c>
      <c r="AB5" s="93"/>
      <c r="AC5" s="94"/>
    </row>
    <row r="6" spans="2:29">
      <c r="B6" s="81" t="s">
        <v>47</v>
      </c>
      <c r="C6" s="82"/>
      <c r="D6" s="83"/>
      <c r="E6" s="14">
        <f>SUMIF('Budget template'!F8:F108,"Co-funding",'Budget template'!G8:G108)</f>
        <v>0</v>
      </c>
      <c r="G6" s="30" t="s">
        <v>48</v>
      </c>
      <c r="H6" s="29" t="s">
        <v>49</v>
      </c>
      <c r="I6" s="29" t="s">
        <v>50</v>
      </c>
      <c r="K6" s="31" t="s">
        <v>48</v>
      </c>
      <c r="L6" s="32" t="s">
        <v>49</v>
      </c>
      <c r="M6" s="32" t="s">
        <v>50</v>
      </c>
      <c r="O6" s="33" t="s">
        <v>48</v>
      </c>
      <c r="P6" s="34" t="s">
        <v>49</v>
      </c>
      <c r="Q6" s="34" t="s">
        <v>50</v>
      </c>
      <c r="S6" s="67" t="s">
        <v>48</v>
      </c>
      <c r="T6" s="68" t="s">
        <v>49</v>
      </c>
      <c r="U6" s="68" t="s">
        <v>50</v>
      </c>
      <c r="W6" s="31" t="s">
        <v>48</v>
      </c>
      <c r="X6" s="32" t="s">
        <v>49</v>
      </c>
      <c r="Y6" s="32" t="s">
        <v>50</v>
      </c>
      <c r="AA6" s="33" t="s">
        <v>48</v>
      </c>
      <c r="AB6" s="34" t="s">
        <v>49</v>
      </c>
      <c r="AC6" s="34" t="s">
        <v>50</v>
      </c>
    </row>
    <row r="7" spans="2:29">
      <c r="B7" s="84" t="s">
        <v>51</v>
      </c>
      <c r="C7" s="85"/>
      <c r="D7" s="86"/>
      <c r="E7" s="16">
        <f>SUM(E5:E6)</f>
        <v>0</v>
      </c>
      <c r="G7" s="35" t="s">
        <v>52</v>
      </c>
      <c r="H7" s="14">
        <f>SUMIFS(Table1[Estimated amount],Table1[Entity receiving funds],Hidden!$B$2,Table1[Related output],'Budget summary'!$G7,Table1[Source of funding],"CCAC")</f>
        <v>0</v>
      </c>
      <c r="I7" s="14">
        <f>SUMIFS(Table1[Estimated amount],Table1[Entity receiving funds],Hidden!$B$2,Table1[Related output],'Budget summary'!$G7,Table1[Source of funding],"Co-funding")</f>
        <v>0</v>
      </c>
      <c r="K7" s="35" t="s">
        <v>52</v>
      </c>
      <c r="L7" s="14">
        <f>SUMIFS(Table1[Estimated amount],Table1[Entity receiving funds],Hidden!$B$3,Table1[Related output],'Budget summary'!$K7,Table1[Source of funding],"CCAC")</f>
        <v>0</v>
      </c>
      <c r="M7" s="14">
        <f>SUMIFS(Table1[Estimated amount],Table1[Entity receiving funds],Hidden!$B$3,Table1[Related output],'Budget summary'!$K7,Table1[Source of funding],"Co-funding")</f>
        <v>0</v>
      </c>
      <c r="O7" s="35" t="s">
        <v>52</v>
      </c>
      <c r="P7" s="14">
        <f>SUMIFS(Table1[Estimated amount],Table1[Entity receiving funds],Hidden!$B$4,Table1[Related output],'Budget summary'!$O7,Table1[Source of funding],"CCAC")</f>
        <v>0</v>
      </c>
      <c r="Q7" s="14">
        <f>SUMIFS(Table1[Estimated amount],Table1[Entity receiving funds],Hidden!$B$4,Table1[Related output],'Budget summary'!$O7,Table1[Source of funding],"Co-funding")</f>
        <v>0</v>
      </c>
      <c r="S7" s="35" t="s">
        <v>52</v>
      </c>
      <c r="T7" s="14">
        <f>SUMIFS(Table1[Estimated amount],Table1[Entity receiving funds],Hidden!$B$5,Table1[Related output],'Budget summary'!$O7,Table1[Source of funding],"CCAC")</f>
        <v>0</v>
      </c>
      <c r="U7" s="14">
        <f>SUMIFS(Table1[Estimated amount],Table1[Entity receiving funds],Hidden!$B$5,Table1[Related output],'Budget summary'!$O7,Table1[Source of funding],"Co-funding")</f>
        <v>0</v>
      </c>
      <c r="W7" s="35" t="s">
        <v>52</v>
      </c>
      <c r="X7" s="14">
        <f>SUMIFS(Table1[Estimated amount],Table1[Entity receiving funds],Hidden!$B$6,Table1[Related output],'Budget summary'!$O7,Table1[Source of funding],"CCAC")</f>
        <v>0</v>
      </c>
      <c r="Y7" s="14">
        <f>SUMIFS(Table1[Estimated amount],Table1[Entity receiving funds],Hidden!$B$6,Table1[Related output],'Budget summary'!$O7,Table1[Source of funding],"Co-funding")</f>
        <v>0</v>
      </c>
      <c r="AA7" s="35" t="s">
        <v>52</v>
      </c>
      <c r="AB7" s="14">
        <f>SUMIFS(Table1[Estimated amount],Table1[Entity receiving funds],Hidden!$B$7,Table1[Related output],'Budget summary'!$AA7,Table1[Source of funding],"CCAC")</f>
        <v>0</v>
      </c>
      <c r="AC7" s="14">
        <f>SUMIFS(Table1[Estimated amount],Table1[Entity receiving funds],Hidden!$B$7,Table1[Related output],'Budget summary'!$AA7,Table1[Source of funding],"Co-funding")</f>
        <v>0</v>
      </c>
    </row>
    <row r="8" spans="2:29">
      <c r="G8" s="35" t="s">
        <v>53</v>
      </c>
      <c r="H8" s="14">
        <f>SUMIFS(Table1[Estimated amount],Table1[Entity receiving funds],Hidden!$B$2,Table1[Related output],'Budget summary'!$G8,Table1[Source of funding],"CCAC")</f>
        <v>0</v>
      </c>
      <c r="I8" s="14">
        <f>SUMIFS(Table1[Estimated amount],Table1[Entity receiving funds],Hidden!$B$2,Table1[Related output],'Budget summary'!$G8,Table1[Source of funding],"Co-funding")</f>
        <v>0</v>
      </c>
      <c r="K8" s="35" t="s">
        <v>53</v>
      </c>
      <c r="L8" s="14">
        <f>SUMIFS(Table1[Estimated amount],Table1[Entity receiving funds],Hidden!$B$3,Table1[Related output],'Budget summary'!$K8,Table1[Source of funding],"CCAC")</f>
        <v>0</v>
      </c>
      <c r="M8" s="14">
        <f>SUMIFS(Table1[Estimated amount],Table1[Entity receiving funds],Hidden!$B$3,Table1[Related output],'Budget summary'!$K8,Table1[Source of funding],"Co-funding")</f>
        <v>0</v>
      </c>
      <c r="O8" s="35" t="s">
        <v>53</v>
      </c>
      <c r="P8" s="14">
        <f>SUMIFS(Table1[Estimated amount],Table1[Entity receiving funds],Hidden!$B$4,Table1[Related output],'Budget summary'!$O8,Table1[Source of funding],"CCAC")</f>
        <v>0</v>
      </c>
      <c r="Q8" s="14">
        <f>SUMIFS(Table1[Estimated amount],Table1[Entity receiving funds],Hidden!$B$4,Table1[Related output],'Budget summary'!$O8,Table1[Source of funding],"Co-funding")</f>
        <v>0</v>
      </c>
      <c r="S8" s="35" t="s">
        <v>53</v>
      </c>
      <c r="T8" s="14">
        <f>SUMIFS(Table1[Estimated amount],Table1[Entity receiving funds],Hidden!$B$5,Table1[Related output],'Budget summary'!$O8,Table1[Source of funding],"CCAC")</f>
        <v>0</v>
      </c>
      <c r="U8" s="14">
        <f>SUMIFS(Table1[Estimated amount],Table1[Entity receiving funds],Hidden!$B$5,Table1[Related output],'Budget summary'!$O8,Table1[Source of funding],"Co-funding")</f>
        <v>0</v>
      </c>
      <c r="W8" s="35" t="s">
        <v>53</v>
      </c>
      <c r="X8" s="14">
        <f>SUMIFS(Table1[Estimated amount],Table1[Entity receiving funds],Hidden!$B$6,Table1[Related output],'Budget summary'!$O8,Table1[Source of funding],"CCAC")</f>
        <v>0</v>
      </c>
      <c r="Y8" s="14">
        <f>SUMIFS(Table1[Estimated amount],Table1[Entity receiving funds],Hidden!$B$6,Table1[Related output],'Budget summary'!$O8,Table1[Source of funding],"Co-funding")</f>
        <v>0</v>
      </c>
      <c r="AA8" s="35" t="s">
        <v>53</v>
      </c>
      <c r="AB8" s="14">
        <f>SUMIFS(Table1[Estimated amount],Table1[Entity receiving funds],Hidden!$B$7,Table1[Related output],'Budget summary'!$AA8,Table1[Source of funding],"CCAC")</f>
        <v>0</v>
      </c>
      <c r="AC8" s="14">
        <f>SUMIFS(Table1[Estimated amount],Table1[Entity receiving funds],Hidden!$B$7,Table1[Related output],'Budget summary'!$AA8,Table1[Source of funding],"Co-funding")</f>
        <v>0</v>
      </c>
    </row>
    <row r="9" spans="2:29" ht="15.5">
      <c r="B9" s="80" t="s">
        <v>45</v>
      </c>
      <c r="C9" s="80"/>
      <c r="D9" s="80"/>
      <c r="E9" s="80"/>
      <c r="G9" s="35" t="s">
        <v>54</v>
      </c>
      <c r="H9" s="14">
        <f>SUMIFS(Table1[Estimated amount],Table1[Entity receiving funds],Hidden!$B$2,Table1[Related output],'Budget summary'!$G9,Table1[Source of funding],"CCAC")</f>
        <v>0</v>
      </c>
      <c r="I9" s="14">
        <f>SUMIFS(Table1[Estimated amount],Table1[Entity receiving funds],Hidden!$B$2,Table1[Related output],'Budget summary'!$G9,Table1[Source of funding],"Co-funding")</f>
        <v>0</v>
      </c>
      <c r="K9" s="35" t="s">
        <v>54</v>
      </c>
      <c r="L9" s="14">
        <f>SUMIFS(Table1[Estimated amount],Table1[Entity receiving funds],Hidden!$B$3,Table1[Related output],'Budget summary'!$K9,Table1[Source of funding],"CCAC")</f>
        <v>0</v>
      </c>
      <c r="M9" s="14">
        <f>SUMIFS(Table1[Estimated amount],Table1[Entity receiving funds],Hidden!$B$3,Table1[Related output],'Budget summary'!$K9,Table1[Source of funding],"Co-funding")</f>
        <v>0</v>
      </c>
      <c r="O9" s="35" t="s">
        <v>54</v>
      </c>
      <c r="P9" s="14">
        <f>SUMIFS(Table1[Estimated amount],Table1[Entity receiving funds],Hidden!$B$4,Table1[Related output],'Budget summary'!$O9,Table1[Source of funding],"CCAC")</f>
        <v>0</v>
      </c>
      <c r="Q9" s="14">
        <f>SUMIFS(Table1[Estimated amount],Table1[Entity receiving funds],Hidden!$B$4,Table1[Related output],'Budget summary'!$O9,Table1[Source of funding],"Co-funding")</f>
        <v>0</v>
      </c>
      <c r="S9" s="35" t="s">
        <v>54</v>
      </c>
      <c r="T9" s="14">
        <f>SUMIFS(Table1[Estimated amount],Table1[Entity receiving funds],Hidden!$B$5,Table1[Related output],'Budget summary'!$O9,Table1[Source of funding],"CCAC")</f>
        <v>0</v>
      </c>
      <c r="U9" s="14">
        <f>SUMIFS(Table1[Estimated amount],Table1[Entity receiving funds],Hidden!$B$5,Table1[Related output],'Budget summary'!$O9,Table1[Source of funding],"Co-funding")</f>
        <v>0</v>
      </c>
      <c r="W9" s="35" t="s">
        <v>54</v>
      </c>
      <c r="X9" s="14">
        <f>SUMIFS(Table1[Estimated amount],Table1[Entity receiving funds],Hidden!$B$6,Table1[Related output],'Budget summary'!$O9,Table1[Source of funding],"CCAC")</f>
        <v>0</v>
      </c>
      <c r="Y9" s="14">
        <f>SUMIFS(Table1[Estimated amount],Table1[Entity receiving funds],Hidden!$B$6,Table1[Related output],'Budget summary'!$O9,Table1[Source of funding],"Co-funding")</f>
        <v>0</v>
      </c>
      <c r="AA9" s="35" t="s">
        <v>54</v>
      </c>
      <c r="AB9" s="14">
        <f>SUMIFS(Table1[Estimated amount],Table1[Entity receiving funds],Hidden!$B$7,Table1[Related output],'Budget summary'!$AA9,Table1[Source of funding],"CCAC")</f>
        <v>0</v>
      </c>
      <c r="AC9" s="14">
        <f>SUMIFS(Table1[Estimated amount],Table1[Entity receiving funds],Hidden!$B$7,Table1[Related output],'Budget summary'!$AA9,Table1[Source of funding],"Co-funding")</f>
        <v>0</v>
      </c>
    </row>
    <row r="10" spans="2:29">
      <c r="B10" s="18">
        <v>1</v>
      </c>
      <c r="C10" s="78" t="str">
        <f>IF(ISBLANK(Recipients!C7),"",Recipients!C7)</f>
        <v/>
      </c>
      <c r="D10" s="79"/>
      <c r="E10" s="38">
        <f>IF(ISBLANK(SUMIFS('Budget template'!$G$8:$G$108,'Budget template'!$E$8:$E$108,'Budget summary'!C10,'Budget template'!$F$8:$F$108,"CCAC")),"",SUMIFS('Budget template'!$G$8:$G$108,'Budget template'!$E$8:$E$108,'Budget summary'!C10,'Budget template'!$F$8:$F$108,"CCAC"))</f>
        <v>0</v>
      </c>
      <c r="G10" s="35" t="s">
        <v>55</v>
      </c>
      <c r="H10" s="14">
        <f>SUMIFS(Table1[Estimated amount],Table1[Entity receiving funds],Hidden!$B$2,Table1[Related output],'Budget summary'!$G10,Table1[Source of funding],"CCAC")</f>
        <v>0</v>
      </c>
      <c r="I10" s="14">
        <f>SUMIFS(Table1[Estimated amount],Table1[Entity receiving funds],Hidden!$B$2,Table1[Related output],'Budget summary'!$G10,Table1[Source of funding],"Co-funding")</f>
        <v>0</v>
      </c>
      <c r="K10" s="35" t="s">
        <v>55</v>
      </c>
      <c r="L10" s="14">
        <f>SUMIFS(Table1[Estimated amount],Table1[Entity receiving funds],Hidden!$B$3,Table1[Related output],'Budget summary'!$K10,Table1[Source of funding],"CCAC")</f>
        <v>0</v>
      </c>
      <c r="M10" s="14">
        <f>SUMIFS(Table1[Estimated amount],Table1[Entity receiving funds],Hidden!$B$3,Table1[Related output],'Budget summary'!$K10,Table1[Source of funding],"Co-funding")</f>
        <v>0</v>
      </c>
      <c r="O10" s="35" t="s">
        <v>55</v>
      </c>
      <c r="P10" s="14">
        <f>SUMIFS(Table1[Estimated amount],Table1[Entity receiving funds],Hidden!$B$4,Table1[Related output],'Budget summary'!$O10,Table1[Source of funding],"CCAC")</f>
        <v>0</v>
      </c>
      <c r="Q10" s="14">
        <f>SUMIFS(Table1[Estimated amount],Table1[Entity receiving funds],Hidden!$B$4,Table1[Related output],'Budget summary'!$O10,Table1[Source of funding],"Co-funding")</f>
        <v>0</v>
      </c>
      <c r="S10" s="35" t="s">
        <v>55</v>
      </c>
      <c r="T10" s="14">
        <f>SUMIFS(Table1[Estimated amount],Table1[Entity receiving funds],Hidden!$B$5,Table1[Related output],'Budget summary'!$O10,Table1[Source of funding],"CCAC")</f>
        <v>0</v>
      </c>
      <c r="U10" s="14">
        <f>SUMIFS(Table1[Estimated amount],Table1[Entity receiving funds],Hidden!$B$5,Table1[Related output],'Budget summary'!$O10,Table1[Source of funding],"Co-funding")</f>
        <v>0</v>
      </c>
      <c r="W10" s="35" t="s">
        <v>55</v>
      </c>
      <c r="X10" s="14">
        <f>SUMIFS(Table1[Estimated amount],Table1[Entity receiving funds],Hidden!$B$6,Table1[Related output],'Budget summary'!$O10,Table1[Source of funding],"CCAC")</f>
        <v>0</v>
      </c>
      <c r="Y10" s="14">
        <f>SUMIFS(Table1[Estimated amount],Table1[Entity receiving funds],Hidden!$B$6,Table1[Related output],'Budget summary'!$O10,Table1[Source of funding],"Co-funding")</f>
        <v>0</v>
      </c>
      <c r="AA10" s="35" t="s">
        <v>55</v>
      </c>
      <c r="AB10" s="14">
        <f>SUMIFS(Table1[Estimated amount],Table1[Entity receiving funds],Hidden!$B$7,Table1[Related output],'Budget summary'!$AA10,Table1[Source of funding],"CCAC")</f>
        <v>0</v>
      </c>
      <c r="AC10" s="14">
        <f>SUMIFS(Table1[Estimated amount],Table1[Entity receiving funds],Hidden!$B$7,Table1[Related output],'Budget summary'!$AA10,Table1[Source of funding],"Co-funding")</f>
        <v>0</v>
      </c>
    </row>
    <row r="11" spans="2:29">
      <c r="B11" s="18">
        <v>2</v>
      </c>
      <c r="C11" s="78" t="str">
        <f>IF(ISBLANK(Recipients!C8),"",Recipients!C8)</f>
        <v/>
      </c>
      <c r="D11" s="79"/>
      <c r="E11" s="38">
        <f>IF(ISBLANK(SUMIFS('Budget template'!$G$8:$G$108,'Budget template'!$E$8:$E$108,'Budget summary'!C11,'Budget template'!$F$8:$F$108,"CCAC")),"",SUMIFS('Budget template'!$G$8:$G$108,'Budget template'!$E$8:$E$108,'Budget summary'!C11,'Budget template'!$F$8:$F$108,"CCAC"))</f>
        <v>0</v>
      </c>
      <c r="G11" s="35" t="s">
        <v>56</v>
      </c>
      <c r="H11" s="14">
        <f>SUMIFS(Table1[Estimated amount],Table1[Entity receiving funds],Hidden!$B$2,Table1[Related output],'Budget summary'!$G11,Table1[Source of funding],"CCAC")</f>
        <v>0</v>
      </c>
      <c r="I11" s="14">
        <f>SUMIFS(Table1[Estimated amount],Table1[Entity receiving funds],Hidden!$B$2,Table1[Related output],'Budget summary'!$G11,Table1[Source of funding],"Co-funding")</f>
        <v>0</v>
      </c>
      <c r="K11" s="35" t="s">
        <v>56</v>
      </c>
      <c r="L11" s="14">
        <f>SUMIFS(Table1[Estimated amount],Table1[Entity receiving funds],Hidden!$B$3,Table1[Related output],'Budget summary'!$K11,Table1[Source of funding],"CCAC")</f>
        <v>0</v>
      </c>
      <c r="M11" s="14">
        <f>SUMIFS(Table1[Estimated amount],Table1[Entity receiving funds],Hidden!$B$3,Table1[Related output],'Budget summary'!$K11,Table1[Source of funding],"Co-funding")</f>
        <v>0</v>
      </c>
      <c r="O11" s="35" t="s">
        <v>56</v>
      </c>
      <c r="P11" s="14">
        <f>SUMIFS(Table1[Estimated amount],Table1[Entity receiving funds],Hidden!$B$4,Table1[Related output],'Budget summary'!$O11,Table1[Source of funding],"CCAC")</f>
        <v>0</v>
      </c>
      <c r="Q11" s="14">
        <f>SUMIFS(Table1[Estimated amount],Table1[Entity receiving funds],Hidden!$B$4,Table1[Related output],'Budget summary'!$O11,Table1[Source of funding],"Co-funding")</f>
        <v>0</v>
      </c>
      <c r="S11" s="35" t="s">
        <v>56</v>
      </c>
      <c r="T11" s="14">
        <f>SUMIFS(Table1[Estimated amount],Table1[Entity receiving funds],Hidden!$B$5,Table1[Related output],'Budget summary'!$O11,Table1[Source of funding],"CCAC")</f>
        <v>0</v>
      </c>
      <c r="U11" s="14">
        <f>SUMIFS(Table1[Estimated amount],Table1[Entity receiving funds],Hidden!$B$5,Table1[Related output],'Budget summary'!$O11,Table1[Source of funding],"Co-funding")</f>
        <v>0</v>
      </c>
      <c r="W11" s="35" t="s">
        <v>56</v>
      </c>
      <c r="X11" s="14">
        <f>SUMIFS(Table1[Estimated amount],Table1[Entity receiving funds],Hidden!$B$6,Table1[Related output],'Budget summary'!$O11,Table1[Source of funding],"CCAC")</f>
        <v>0</v>
      </c>
      <c r="Y11" s="14">
        <f>SUMIFS(Table1[Estimated amount],Table1[Entity receiving funds],Hidden!$B$6,Table1[Related output],'Budget summary'!$O11,Table1[Source of funding],"Co-funding")</f>
        <v>0</v>
      </c>
      <c r="AA11" s="35" t="s">
        <v>56</v>
      </c>
      <c r="AB11" s="14">
        <f>SUMIFS(Table1[Estimated amount],Table1[Entity receiving funds],Hidden!$B$7,Table1[Related output],'Budget summary'!$AA11,Table1[Source of funding],"CCAC")</f>
        <v>0</v>
      </c>
      <c r="AC11" s="14">
        <f>SUMIFS(Table1[Estimated amount],Table1[Entity receiving funds],Hidden!$B$7,Table1[Related output],'Budget summary'!$AA11,Table1[Source of funding],"Co-funding")</f>
        <v>0</v>
      </c>
    </row>
    <row r="12" spans="2:29" ht="15" customHeight="1">
      <c r="B12" s="18">
        <v>3</v>
      </c>
      <c r="C12" s="78" t="str">
        <f>IF(ISBLANK(Recipients!C9),"",Recipients!C9)</f>
        <v/>
      </c>
      <c r="D12" s="79"/>
      <c r="E12" s="38">
        <f>IF(ISBLANK(SUMIFS('Budget template'!$G$8:$G$108,'Budget template'!$E$8:$E$108,'Budget summary'!C12,'Budget template'!$F$8:$F$108,"CCAC")),"",SUMIFS('Budget template'!$G$8:$G$108,'Budget template'!$E$8:$E$108,'Budget summary'!C12,'Budget template'!$F$8:$F$108,"CCAC"))</f>
        <v>0</v>
      </c>
      <c r="G12" s="35" t="s">
        <v>57</v>
      </c>
      <c r="H12" s="14">
        <f>SUMIFS(Table1[Estimated amount],Table1[Entity receiving funds],Hidden!$B$2,Table1[Related output],'Budget summary'!$G12,Table1[Source of funding],"CCAC")</f>
        <v>0</v>
      </c>
      <c r="I12" s="14">
        <f>SUMIFS(Table1[Estimated amount],Table1[Entity receiving funds],Hidden!$B$2,Table1[Related output],'Budget summary'!$G12,Table1[Source of funding],"Co-funding")</f>
        <v>0</v>
      </c>
      <c r="K12" s="35" t="s">
        <v>57</v>
      </c>
      <c r="L12" s="14">
        <f>SUMIFS(Table1[Estimated amount],Table1[Entity receiving funds],Hidden!$B$3,Table1[Related output],'Budget summary'!$K12,Table1[Source of funding],"CCAC")</f>
        <v>0</v>
      </c>
      <c r="M12" s="14">
        <f>SUMIFS(Table1[Estimated amount],Table1[Entity receiving funds],Hidden!$B$3,Table1[Related output],'Budget summary'!$K12,Table1[Source of funding],"Co-funding")</f>
        <v>0</v>
      </c>
      <c r="O12" s="35" t="s">
        <v>57</v>
      </c>
      <c r="P12" s="14">
        <f>SUMIFS(Table1[Estimated amount],Table1[Entity receiving funds],Hidden!$B$4,Table1[Related output],'Budget summary'!$O12,Table1[Source of funding],"CCAC")</f>
        <v>0</v>
      </c>
      <c r="Q12" s="14">
        <f>SUMIFS(Table1[Estimated amount],Table1[Entity receiving funds],Hidden!$B$4,Table1[Related output],'Budget summary'!$O12,Table1[Source of funding],"Co-funding")</f>
        <v>0</v>
      </c>
      <c r="S12" s="35" t="s">
        <v>57</v>
      </c>
      <c r="T12" s="14">
        <f>SUMIFS(Table1[Estimated amount],Table1[Entity receiving funds],Hidden!$B$5,Table1[Related output],'Budget summary'!$O12,Table1[Source of funding],"CCAC")</f>
        <v>0</v>
      </c>
      <c r="U12" s="14">
        <f>SUMIFS(Table1[Estimated amount],Table1[Entity receiving funds],Hidden!$B$5,Table1[Related output],'Budget summary'!$O12,Table1[Source of funding],"Co-funding")</f>
        <v>0</v>
      </c>
      <c r="W12" s="35" t="s">
        <v>57</v>
      </c>
      <c r="X12" s="14">
        <f>SUMIFS(Table1[Estimated amount],Table1[Entity receiving funds],Hidden!$B$6,Table1[Related output],'Budget summary'!$O12,Table1[Source of funding],"CCAC")</f>
        <v>0</v>
      </c>
      <c r="Y12" s="14">
        <f>SUMIFS(Table1[Estimated amount],Table1[Entity receiving funds],Hidden!$B$6,Table1[Related output],'Budget summary'!$O12,Table1[Source of funding],"Co-funding")</f>
        <v>0</v>
      </c>
      <c r="AA12" s="35" t="s">
        <v>57</v>
      </c>
      <c r="AB12" s="14">
        <f>SUMIFS(Table1[Estimated amount],Table1[Entity receiving funds],Hidden!$B$7,Table1[Related output],'Budget summary'!$AA12,Table1[Source of funding],"CCAC")</f>
        <v>0</v>
      </c>
      <c r="AC12" s="14">
        <f>SUMIFS(Table1[Estimated amount],Table1[Entity receiving funds],Hidden!$B$7,Table1[Related output],'Budget summary'!$AA12,Table1[Source of funding],"Co-funding")</f>
        <v>0</v>
      </c>
    </row>
    <row r="13" spans="2:29">
      <c r="B13" s="18">
        <v>4</v>
      </c>
      <c r="C13" s="78" t="str">
        <f>IF(ISBLANK(Recipients!C10),"",Recipients!C10)</f>
        <v/>
      </c>
      <c r="D13" s="79"/>
      <c r="E13" s="38">
        <f>IF(ISBLANK(SUMIFS('Budget template'!$G$8:$G$108,'Budget template'!$E$8:$E$108,'Budget summary'!C13,'Budget template'!$F$8:$F$108,"CCAC")),"",SUMIFS('Budget template'!$G$8:$G$108,'Budget template'!$E$8:$E$108,'Budget summary'!C13,'Budget template'!$F$8:$F$108,"CCAC"))</f>
        <v>0</v>
      </c>
      <c r="G13" s="35" t="s">
        <v>59</v>
      </c>
      <c r="H13" s="14">
        <f>SUMIFS(Table1[Estimated amount],Table1[Entity receiving funds],Hidden!$B$2,Table1[Related output],'Budget summary'!$G13,Table1[Source of funding],"CCAC")</f>
        <v>0</v>
      </c>
      <c r="I13" s="14">
        <f>SUMIFS(Table1[Estimated amount],Table1[Entity receiving funds],Hidden!$B$2,Table1[Related output],'Budget summary'!$G13,Table1[Source of funding],"Co-funding")</f>
        <v>0</v>
      </c>
      <c r="K13" s="35" t="s">
        <v>59</v>
      </c>
      <c r="L13" s="14">
        <f>SUMIFS(Table1[Estimated amount],Table1[Entity receiving funds],Hidden!$B$3,Table1[Related output],'Budget summary'!$K13,Table1[Source of funding],"CCAC")</f>
        <v>0</v>
      </c>
      <c r="M13" s="14">
        <f>SUMIFS(Table1[Estimated amount],Table1[Entity receiving funds],Hidden!$B$3,Table1[Related output],'Budget summary'!$K13,Table1[Source of funding],"Co-funding")</f>
        <v>0</v>
      </c>
      <c r="O13" s="35" t="s">
        <v>59</v>
      </c>
      <c r="P13" s="14">
        <f>SUMIFS(Table1[Estimated amount],Table1[Entity receiving funds],Hidden!$B$4,Table1[Related output],'Budget summary'!$O13,Table1[Source of funding],"CCAC")</f>
        <v>0</v>
      </c>
      <c r="Q13" s="14">
        <f>SUMIFS(Table1[Estimated amount],Table1[Entity receiving funds],Hidden!$B$4,Table1[Related output],'Budget summary'!$O13,Table1[Source of funding],"Co-funding")</f>
        <v>0</v>
      </c>
      <c r="S13" s="35" t="s">
        <v>59</v>
      </c>
      <c r="T13" s="14">
        <f>SUMIFS(Table1[Estimated amount],Table1[Entity receiving funds],Hidden!$B$5,Table1[Related output],'Budget summary'!$O13,Table1[Source of funding],"CCAC")</f>
        <v>0</v>
      </c>
      <c r="U13" s="14">
        <f>SUMIFS(Table1[Estimated amount],Table1[Entity receiving funds],Hidden!$B$5,Table1[Related output],'Budget summary'!$O13,Table1[Source of funding],"Co-funding")</f>
        <v>0</v>
      </c>
      <c r="W13" s="35" t="s">
        <v>59</v>
      </c>
      <c r="X13" s="14">
        <f>SUMIFS(Table1[Estimated amount],Table1[Entity receiving funds],Hidden!$B$6,Table1[Related output],'Budget summary'!$O13,Table1[Source of funding],"CCAC")</f>
        <v>0</v>
      </c>
      <c r="Y13" s="14">
        <f>SUMIFS(Table1[Estimated amount],Table1[Entity receiving funds],Hidden!$B$6,Table1[Related output],'Budget summary'!$O13,Table1[Source of funding],"Co-funding")</f>
        <v>0</v>
      </c>
      <c r="AA13" s="35" t="s">
        <v>59</v>
      </c>
      <c r="AB13" s="14">
        <f>SUMIFS(Table1[Estimated amount],Table1[Entity receiving funds],Hidden!$B$7,Table1[Related output],'Budget summary'!$AA13,Table1[Source of funding],"CCAC")</f>
        <v>0</v>
      </c>
      <c r="AC13" s="14">
        <f>SUMIFS(Table1[Estimated amount],Table1[Entity receiving funds],Hidden!$B$7,Table1[Related output],'Budget summary'!$AA13,Table1[Source of funding],"Co-funding")</f>
        <v>0</v>
      </c>
    </row>
    <row r="14" spans="2:29">
      <c r="B14" s="18">
        <v>5</v>
      </c>
      <c r="C14" s="78" t="str">
        <f>IF(ISBLANK(Recipients!C11),"",Recipients!C11)</f>
        <v/>
      </c>
      <c r="D14" s="79"/>
      <c r="E14" s="38">
        <f>IF(ISBLANK(SUMIFS('Budget template'!$G$8:$G$108,'Budget template'!$E$8:$E$108,'Budget summary'!C14,'Budget template'!$F$8:$F$108,"CCAC")),"",SUMIFS('Budget template'!$G$8:$G$108,'Budget template'!$E$8:$E$108,'Budget summary'!C14,'Budget template'!$F$8:$F$108,"CCAC"))</f>
        <v>0</v>
      </c>
      <c r="G14" s="35" t="s">
        <v>60</v>
      </c>
      <c r="H14" s="14">
        <f>SUMIFS(Table1[Estimated amount],Table1[Entity receiving funds],Hidden!$B$2,Table1[Related output],'Budget summary'!$G14,Table1[Source of funding],"CCAC")</f>
        <v>0</v>
      </c>
      <c r="I14" s="14">
        <f>SUMIFS(Table1[Estimated amount],Table1[Entity receiving funds],Hidden!$B$2,Table1[Related output],'Budget summary'!$G14,Table1[Source of funding],"Co-funding")</f>
        <v>0</v>
      </c>
      <c r="K14" s="35" t="s">
        <v>60</v>
      </c>
      <c r="L14" s="14">
        <f>SUMIFS(Table1[Estimated amount],Table1[Entity receiving funds],Hidden!$B$3,Table1[Related output],'Budget summary'!$K14,Table1[Source of funding],"CCAC")</f>
        <v>0</v>
      </c>
      <c r="M14" s="14">
        <f>SUMIFS(Table1[Estimated amount],Table1[Entity receiving funds],Hidden!$B$3,Table1[Related output],'Budget summary'!$K14,Table1[Source of funding],"Co-funding")</f>
        <v>0</v>
      </c>
      <c r="O14" s="35" t="s">
        <v>60</v>
      </c>
      <c r="P14" s="14">
        <f>SUMIFS(Table1[Estimated amount],Table1[Entity receiving funds],Hidden!$B$4,Table1[Related output],'Budget summary'!$O14,Table1[Source of funding],"CCAC")</f>
        <v>0</v>
      </c>
      <c r="Q14" s="14">
        <f>SUMIFS(Table1[Estimated amount],Table1[Entity receiving funds],Hidden!$B$4,Table1[Related output],'Budget summary'!$O14,Table1[Source of funding],"Co-funding")</f>
        <v>0</v>
      </c>
      <c r="S14" s="35" t="s">
        <v>60</v>
      </c>
      <c r="T14" s="14">
        <f>SUMIFS(Table1[Estimated amount],Table1[Entity receiving funds],Hidden!$B$5,Table1[Related output],'Budget summary'!$O14,Table1[Source of funding],"CCAC")</f>
        <v>0</v>
      </c>
      <c r="U14" s="14">
        <f>SUMIFS(Table1[Estimated amount],Table1[Entity receiving funds],Hidden!$B$5,Table1[Related output],'Budget summary'!$O14,Table1[Source of funding],"Co-funding")</f>
        <v>0</v>
      </c>
      <c r="W14" s="35" t="s">
        <v>60</v>
      </c>
      <c r="X14" s="14">
        <f>SUMIFS(Table1[Estimated amount],Table1[Entity receiving funds],Hidden!$B$6,Table1[Related output],'Budget summary'!$O14,Table1[Source of funding],"CCAC")</f>
        <v>0</v>
      </c>
      <c r="Y14" s="14">
        <f>SUMIFS(Table1[Estimated amount],Table1[Entity receiving funds],Hidden!$B$6,Table1[Related output],'Budget summary'!$O14,Table1[Source of funding],"Co-funding")</f>
        <v>0</v>
      </c>
      <c r="AA14" s="35" t="s">
        <v>60</v>
      </c>
      <c r="AB14" s="14">
        <f>SUMIFS(Table1[Estimated amount],Table1[Entity receiving funds],Hidden!$B$7,Table1[Related output],'Budget summary'!$AA14,Table1[Source of funding],"CCAC")</f>
        <v>0</v>
      </c>
      <c r="AC14" s="14">
        <f>SUMIFS(Table1[Estimated amount],Table1[Entity receiving funds],Hidden!$B$7,Table1[Related output],'Budget summary'!$AA14,Table1[Source of funding],"Co-funding")</f>
        <v>0</v>
      </c>
    </row>
    <row r="15" spans="2:29">
      <c r="B15" s="107" t="s">
        <v>58</v>
      </c>
      <c r="C15" s="108"/>
      <c r="D15" s="109"/>
      <c r="E15" s="39">
        <f>SUM(E10:E12)</f>
        <v>0</v>
      </c>
      <c r="G15" s="35" t="s">
        <v>61</v>
      </c>
      <c r="H15" s="14">
        <f>SUMIFS(Table1[Estimated amount],Table1[Entity receiving funds],Hidden!$B$2,Table1[Related output],'Budget summary'!$G15,Table1[Source of funding],"CCAC")</f>
        <v>0</v>
      </c>
      <c r="I15" s="14">
        <f>SUMIFS(Table1[Estimated amount],Table1[Entity receiving funds],Hidden!$B$2,Table1[Related output],'Budget summary'!$G15,Table1[Source of funding],"Co-funding")</f>
        <v>0</v>
      </c>
      <c r="K15" s="35" t="s">
        <v>61</v>
      </c>
      <c r="L15" s="14">
        <f>SUMIFS(Table1[Estimated amount],Table1[Entity receiving funds],Hidden!$B$3,Table1[Related output],'Budget summary'!$K15,Table1[Source of funding],"CCAC")</f>
        <v>0</v>
      </c>
      <c r="M15" s="14">
        <f>SUMIFS(Table1[Estimated amount],Table1[Entity receiving funds],Hidden!$B$3,Table1[Related output],'Budget summary'!$K15,Table1[Source of funding],"Co-funding")</f>
        <v>0</v>
      </c>
      <c r="O15" s="35" t="s">
        <v>61</v>
      </c>
      <c r="P15" s="14">
        <f>SUMIFS(Table1[Estimated amount],Table1[Entity receiving funds],Hidden!$B$4,Table1[Related output],'Budget summary'!$O15,Table1[Source of funding],"CCAC")</f>
        <v>0</v>
      </c>
      <c r="Q15" s="14">
        <f>SUMIFS(Table1[Estimated amount],Table1[Entity receiving funds],Hidden!$B$4,Table1[Related output],'Budget summary'!$O15,Table1[Source of funding],"Co-funding")</f>
        <v>0</v>
      </c>
      <c r="S15" s="35" t="s">
        <v>61</v>
      </c>
      <c r="T15" s="14">
        <f>SUMIFS(Table1[Estimated amount],Table1[Entity receiving funds],Hidden!$B$5,Table1[Related output],'Budget summary'!$O15,Table1[Source of funding],"CCAC")</f>
        <v>0</v>
      </c>
      <c r="U15" s="14">
        <f>SUMIFS(Table1[Estimated amount],Table1[Entity receiving funds],Hidden!$B$5,Table1[Related output],'Budget summary'!$O15,Table1[Source of funding],"Co-funding")</f>
        <v>0</v>
      </c>
      <c r="W15" s="35" t="s">
        <v>61</v>
      </c>
      <c r="X15" s="14">
        <f>SUMIFS(Table1[Estimated amount],Table1[Entity receiving funds],Hidden!$B$6,Table1[Related output],'Budget summary'!$O15,Table1[Source of funding],"CCAC")</f>
        <v>0</v>
      </c>
      <c r="Y15" s="14">
        <f>SUMIFS(Table1[Estimated amount],Table1[Entity receiving funds],Hidden!$B$6,Table1[Related output],'Budget summary'!$O15,Table1[Source of funding],"Co-funding")</f>
        <v>0</v>
      </c>
      <c r="AA15" s="35" t="s">
        <v>61</v>
      </c>
      <c r="AB15" s="14">
        <f>SUMIFS(Table1[Estimated amount],Table1[Entity receiving funds],Hidden!$B$7,Table1[Related output],'Budget summary'!$AA15,Table1[Source of funding],"CCAC")</f>
        <v>0</v>
      </c>
      <c r="AC15" s="14">
        <f>SUMIFS(Table1[Estimated amount],Table1[Entity receiving funds],Hidden!$B$7,Table1[Related output],'Budget summary'!$AA15,Table1[Source of funding],"Co-funding")</f>
        <v>0</v>
      </c>
    </row>
    <row r="16" spans="2:29">
      <c r="G16" s="19" t="s">
        <v>62</v>
      </c>
      <c r="H16" s="16">
        <f>SUM(H7:H15)</f>
        <v>0</v>
      </c>
      <c r="I16" s="16">
        <f>SUM(I7:I15)</f>
        <v>0</v>
      </c>
      <c r="K16" s="19" t="s">
        <v>62</v>
      </c>
      <c r="L16" s="16">
        <f>SUM(L7:L15)</f>
        <v>0</v>
      </c>
      <c r="M16" s="16">
        <f>SUM(M7:M15)</f>
        <v>0</v>
      </c>
      <c r="O16" s="19" t="s">
        <v>62</v>
      </c>
      <c r="P16" s="16">
        <f>SUM(P7:P15)</f>
        <v>0</v>
      </c>
      <c r="Q16" s="16">
        <f>SUM(Q7:Q15)</f>
        <v>0</v>
      </c>
      <c r="S16" s="19" t="s">
        <v>62</v>
      </c>
      <c r="T16" s="16">
        <f>SUM(T7:T15)</f>
        <v>0</v>
      </c>
      <c r="U16" s="16">
        <f>SUM(U7:U15)</f>
        <v>0</v>
      </c>
      <c r="W16" s="19" t="s">
        <v>62</v>
      </c>
      <c r="X16" s="16">
        <f>SUM(X7:X15)</f>
        <v>0</v>
      </c>
      <c r="Y16" s="16">
        <f>SUM(Y7:Y15)</f>
        <v>0</v>
      </c>
      <c r="AA16" s="19" t="s">
        <v>62</v>
      </c>
      <c r="AB16" s="16">
        <f>SUM(AB7:AB15)</f>
        <v>0</v>
      </c>
      <c r="AC16" s="16">
        <f>SUM(AC7:AC15)</f>
        <v>0</v>
      </c>
    </row>
    <row r="17" spans="2:29" ht="15.5">
      <c r="B17" s="80" t="s">
        <v>63</v>
      </c>
      <c r="C17" s="80"/>
      <c r="D17" s="80"/>
      <c r="E17" s="80"/>
    </row>
    <row r="18" spans="2:29" ht="15.5">
      <c r="B18" s="64"/>
      <c r="C18" s="65"/>
      <c r="D18" s="15" t="s">
        <v>49</v>
      </c>
      <c r="E18" s="15" t="s">
        <v>50</v>
      </c>
      <c r="G18" s="111" t="str">
        <f>CONCATENATE("Entity 1: ",IF(ISERROR(Hidden!B2),"",Hidden!B2))</f>
        <v xml:space="preserve">Entity 1: </v>
      </c>
      <c r="H18" s="111"/>
      <c r="I18" s="111"/>
      <c r="K18" s="95" t="e">
        <f>CONCATENATE("Entity 2: ",Hidden!B3)</f>
        <v>#NUM!</v>
      </c>
      <c r="L18" s="96"/>
      <c r="M18" s="97"/>
      <c r="O18" s="89" t="str">
        <f>CONCATENATE("Entity 3: ",C12)</f>
        <v xml:space="preserve">Entity 3: </v>
      </c>
      <c r="P18" s="90"/>
      <c r="Q18" s="91"/>
      <c r="S18" s="101" t="e">
        <f>CONCATENATE("Entity 4: ",Hidden!B5)</f>
        <v>#NUM!</v>
      </c>
      <c r="T18" s="102"/>
      <c r="U18" s="103"/>
      <c r="W18" s="95" t="e">
        <f>CONCATENATE("Entity 5: ",Hidden!B6)</f>
        <v>#NUM!</v>
      </c>
      <c r="X18" s="96"/>
      <c r="Y18" s="97"/>
      <c r="AA18" s="89" t="str">
        <f>CONCATENATE("Entity 6: ",Hidden!B7)</f>
        <v xml:space="preserve">Entity 6: </v>
      </c>
      <c r="AB18" s="90"/>
      <c r="AC18" s="91"/>
    </row>
    <row r="19" spans="2:29">
      <c r="B19" s="37" t="s">
        <v>52</v>
      </c>
      <c r="C19" s="62"/>
      <c r="D19" s="14">
        <f>SUMIFS('Budget template'!$G$8:$G$200,'Budget template'!$B$8:$B$200,$B19,'Budget template'!$F$8:$F$200,"CCAC")</f>
        <v>0</v>
      </c>
      <c r="E19" s="14">
        <f>SUMIFS('Budget template'!$G$8:$G$200,'Budget template'!$B$8:$B$200,$B19,'Budget template'!$F$8:$F$200,"Co-funding")</f>
        <v>0</v>
      </c>
      <c r="G19" s="104" t="s">
        <v>64</v>
      </c>
      <c r="H19" s="105"/>
      <c r="I19" s="106"/>
      <c r="K19" s="98" t="s">
        <v>64</v>
      </c>
      <c r="L19" s="99"/>
      <c r="M19" s="100"/>
      <c r="O19" s="92" t="s">
        <v>64</v>
      </c>
      <c r="P19" s="93"/>
      <c r="Q19" s="94"/>
      <c r="S19" s="104" t="s">
        <v>64</v>
      </c>
      <c r="T19" s="105"/>
      <c r="U19" s="106"/>
      <c r="W19" s="98" t="s">
        <v>64</v>
      </c>
      <c r="X19" s="99"/>
      <c r="Y19" s="100"/>
      <c r="AA19" s="92" t="s">
        <v>64</v>
      </c>
      <c r="AB19" s="93"/>
      <c r="AC19" s="94"/>
    </row>
    <row r="20" spans="2:29">
      <c r="B20" s="37" t="s">
        <v>53</v>
      </c>
      <c r="C20" s="15"/>
      <c r="D20" s="14">
        <f>SUMIFS('Budget template'!$G$8:$G$200,'Budget template'!$B$8:$B$200,$B20,'Budget template'!$F$8:$F$200,"CCAC")</f>
        <v>0</v>
      </c>
      <c r="E20" s="14">
        <f>SUMIFS('Budget template'!$G$8:$G$200,'Budget template'!$B$8:$B$200,$B20,'Budget template'!$F$8:$F$200,"Co-funding")</f>
        <v>0</v>
      </c>
      <c r="G20" s="87" t="s">
        <v>5</v>
      </c>
      <c r="H20" s="88"/>
      <c r="I20" s="29" t="s">
        <v>65</v>
      </c>
      <c r="K20" s="26" t="s">
        <v>5</v>
      </c>
      <c r="L20" s="27"/>
      <c r="M20" s="28" t="s">
        <v>65</v>
      </c>
      <c r="O20" s="24" t="s">
        <v>5</v>
      </c>
      <c r="P20" s="25"/>
      <c r="Q20" s="20" t="s">
        <v>65</v>
      </c>
      <c r="S20" s="43" t="s">
        <v>5</v>
      </c>
      <c r="T20" s="44"/>
      <c r="U20" s="29" t="s">
        <v>65</v>
      </c>
      <c r="W20" s="26" t="s">
        <v>5</v>
      </c>
      <c r="X20" s="27"/>
      <c r="Y20" s="28" t="s">
        <v>65</v>
      </c>
      <c r="AA20" s="24" t="s">
        <v>5</v>
      </c>
      <c r="AB20" s="25"/>
      <c r="AC20" s="20" t="s">
        <v>65</v>
      </c>
    </row>
    <row r="21" spans="2:29">
      <c r="B21" s="37" t="s">
        <v>54</v>
      </c>
      <c r="C21" s="15"/>
      <c r="D21" s="14">
        <f>SUMIFS('Budget template'!$G$8:$G$200,'Budget template'!$B$8:$B$200,$B21,'Budget template'!$F$8:$F$200,"CCAC")</f>
        <v>0</v>
      </c>
      <c r="E21" s="14">
        <f>SUMIFS('Budget template'!$G$8:$G$200,'Budget template'!$B$8:$B$200,$B21,'Budget template'!$F$8:$F$200,"Co-funding")</f>
        <v>0</v>
      </c>
      <c r="G21" s="35" t="s">
        <v>66</v>
      </c>
      <c r="H21" s="14">
        <f>SUMIFS(Table1[Estimated amount],Table1[Expenditure category],G21,Table1[Entity receiving funds],Hidden!$B$2,Table1[Source of funding],"CCAC")</f>
        <v>0</v>
      </c>
      <c r="I21" s="17">
        <f>IF(ISERROR(H21/$H$31),0,H21/$H$31)</f>
        <v>0</v>
      </c>
      <c r="K21" s="35" t="s">
        <v>66</v>
      </c>
      <c r="L21" s="14">
        <f>SUMIFS(Table1[Estimated amount],Table1[Expenditure category],K21,Table1[Entity receiving funds],Hidden!$B$3,Table1[Source of funding],"CCAC")</f>
        <v>0</v>
      </c>
      <c r="M21" s="17">
        <f>IF(ISERROR(L21/$L$31),0,L21/$L$31)</f>
        <v>0</v>
      </c>
      <c r="O21" s="35" t="s">
        <v>66</v>
      </c>
      <c r="P21" s="14">
        <f>SUMIFS(Table1[Estimated amount],Table1[Expenditure category],O21,Table1[Entity receiving funds],Hidden!$B$4,Table1[Source of funding],"CCAC")</f>
        <v>0</v>
      </c>
      <c r="Q21" s="17">
        <f>IF(ISERROR(P21/$P$31),0,P21/$P$31)</f>
        <v>0</v>
      </c>
      <c r="S21" s="35" t="s">
        <v>66</v>
      </c>
      <c r="T21" s="14">
        <f>SUMIFS(Table1[Estimated amount],Table1[Expenditure category],S21,Table1[Entity receiving funds],Hidden!$B$5,Table1[Source of funding],"CCAC")</f>
        <v>0</v>
      </c>
      <c r="U21" s="17">
        <f>IF(ISERROR(T21/$T$31),0,T21/$T$31)</f>
        <v>0</v>
      </c>
      <c r="W21" s="35" t="s">
        <v>66</v>
      </c>
      <c r="X21" s="14">
        <f>SUMIFS(Table1[Estimated amount],Table1[Expenditure category],W21,Table1[Entity receiving funds],Hidden!$B$6,Table1[Source of funding],"CCAC")</f>
        <v>0</v>
      </c>
      <c r="Y21" s="17">
        <f>IF(ISERROR(X21/$X$31),0,X21/$X$31)</f>
        <v>0</v>
      </c>
      <c r="AA21" s="35" t="s">
        <v>66</v>
      </c>
      <c r="AB21" s="14">
        <f>SUMIFS(Table1[Estimated amount],Table1[Expenditure category],AA21,Table1[Entity receiving funds],Hidden!$B$7,Table1[Source of funding],"CCAC")</f>
        <v>0</v>
      </c>
      <c r="AC21" s="17">
        <f>IF(ISERROR(AB21/$P$31),0,AB21/$P$31)</f>
        <v>0</v>
      </c>
    </row>
    <row r="22" spans="2:29">
      <c r="B22" s="37" t="s">
        <v>55</v>
      </c>
      <c r="C22" s="15"/>
      <c r="D22" s="14">
        <f>SUMIFS('Budget template'!$G$8:$G$200,'Budget template'!$B$8:$B$200,$B22,'Budget template'!$F$8:$F$200,"CCAC")</f>
        <v>0</v>
      </c>
      <c r="E22" s="14">
        <f>SUMIFS('Budget template'!$G$8:$G$200,'Budget template'!$B$8:$B$200,$B22,'Budget template'!$F$8:$F$200,"Co-funding")</f>
        <v>0</v>
      </c>
      <c r="G22" s="35" t="s">
        <v>67</v>
      </c>
      <c r="H22" s="14">
        <f>SUMIFS(Table1[Estimated amount],Table1[Expenditure category],G22,Table1[Entity receiving funds],Hidden!$B$2,Table1[Source of funding],"CCAC")</f>
        <v>0</v>
      </c>
      <c r="I22" s="17">
        <f t="shared" ref="I22:I24" si="0">IF(ISERROR(H22/$H$31),0,H22/$H$31)</f>
        <v>0</v>
      </c>
      <c r="K22" s="35" t="s">
        <v>67</v>
      </c>
      <c r="L22" s="14">
        <f>SUMIFS(Table1[Estimated amount],Table1[Expenditure category],K22,Table1[Entity receiving funds],Hidden!$B$3,Table1[Source of funding],"CCAC")</f>
        <v>0</v>
      </c>
      <c r="M22" s="17">
        <f t="shared" ref="M22:M24" si="1">IF(ISERROR(L22/$L$31),0,L22/$L$31)</f>
        <v>0</v>
      </c>
      <c r="O22" s="35" t="s">
        <v>67</v>
      </c>
      <c r="P22" s="14">
        <f>SUMIFS(Table1[Estimated amount],Table1[Expenditure category],O22,Table1[Entity receiving funds],Hidden!$B$4,Table1[Source of funding],"CCAC")</f>
        <v>0</v>
      </c>
      <c r="Q22" s="17">
        <f t="shared" ref="Q22:Q23" si="2">IF(ISERROR(P22/$P$31),0,P22/$P$31)</f>
        <v>0</v>
      </c>
      <c r="S22" s="35" t="s">
        <v>67</v>
      </c>
      <c r="T22" s="14">
        <f>SUMIFS(Table1[Estimated amount],Table1[Expenditure category],S22,Table1[Entity receiving funds],Hidden!$B$5,Table1[Source of funding],"CCAC")</f>
        <v>0</v>
      </c>
      <c r="U22" s="17">
        <f t="shared" ref="U22:U24" si="3">IF(ISERROR(T22/$T$31),0,T22/$T$31)</f>
        <v>0</v>
      </c>
      <c r="W22" s="35" t="s">
        <v>67</v>
      </c>
      <c r="X22" s="14">
        <f>SUMIFS(Table1[Estimated amount],Table1[Expenditure category],W22,Table1[Entity receiving funds],Hidden!$B$6,Table1[Source of funding],"CCAC")</f>
        <v>0</v>
      </c>
      <c r="Y22" s="17">
        <f t="shared" ref="Y22:Y24" si="4">IF(ISERROR(X22/$X$31),0,X22/$X$31)</f>
        <v>0</v>
      </c>
      <c r="AA22" s="35" t="s">
        <v>67</v>
      </c>
      <c r="AB22" s="14">
        <f>SUMIFS(Table1[Estimated amount],Table1[Expenditure category],AA22,Table1[Entity receiving funds],Hidden!$B$7,Table1[Source of funding],"CCAC")</f>
        <v>0</v>
      </c>
      <c r="AC22" s="17">
        <f t="shared" ref="AC22:AC23" si="5">IF(ISERROR(AB22/$P$31),0,AB22/$P$31)</f>
        <v>0</v>
      </c>
    </row>
    <row r="23" spans="2:29">
      <c r="B23" s="37" t="s">
        <v>56</v>
      </c>
      <c r="C23" s="15"/>
      <c r="D23" s="14">
        <f>SUMIFS('Budget template'!$G$8:$G$200,'Budget template'!$B$8:$B$200,$B23,'Budget template'!$F$8:$F$200,"CCAC")</f>
        <v>0</v>
      </c>
      <c r="E23" s="14">
        <f>SUMIFS('Budget template'!$G$8:$G$200,'Budget template'!$B$8:$B$200,$B23,'Budget template'!$F$8:$F$200,"Co-funding")</f>
        <v>0</v>
      </c>
      <c r="G23" s="35" t="s">
        <v>26</v>
      </c>
      <c r="H23" s="14">
        <f>SUMIFS(Table1[Estimated amount],Table1[Expenditure category],G23,Table1[Entity receiving funds],Hidden!$B$2,Table1[Source of funding],"CCAC")</f>
        <v>0</v>
      </c>
      <c r="I23" s="17">
        <f t="shared" si="0"/>
        <v>0</v>
      </c>
      <c r="K23" s="35" t="s">
        <v>26</v>
      </c>
      <c r="L23" s="14">
        <f>SUMIFS(Table1[Estimated amount],Table1[Expenditure category],K23,Table1[Entity receiving funds],Hidden!$B$3,Table1[Source of funding],"CCAC")</f>
        <v>0</v>
      </c>
      <c r="M23" s="17">
        <f t="shared" si="1"/>
        <v>0</v>
      </c>
      <c r="O23" s="35" t="s">
        <v>26</v>
      </c>
      <c r="P23" s="14">
        <f>SUMIFS(Table1[Estimated amount],Table1[Expenditure category],O23,Table1[Entity receiving funds],Hidden!$B$4,Table1[Source of funding],"CCAC")</f>
        <v>0</v>
      </c>
      <c r="Q23" s="17">
        <f t="shared" si="2"/>
        <v>0</v>
      </c>
      <c r="S23" s="35" t="s">
        <v>26</v>
      </c>
      <c r="T23" s="14">
        <f>SUMIFS(Table1[Estimated amount],Table1[Expenditure category],S23,Table1[Entity receiving funds],Hidden!$B$5,Table1[Source of funding],"CCAC")</f>
        <v>0</v>
      </c>
      <c r="U23" s="17">
        <f t="shared" si="3"/>
        <v>0</v>
      </c>
      <c r="W23" s="35" t="s">
        <v>26</v>
      </c>
      <c r="X23" s="14">
        <f>SUMIFS(Table1[Estimated amount],Table1[Expenditure category],W23,Table1[Entity receiving funds],Hidden!$B$6,Table1[Source of funding],"CCAC")</f>
        <v>0</v>
      </c>
      <c r="Y23" s="17">
        <f t="shared" si="4"/>
        <v>0</v>
      </c>
      <c r="AA23" s="35" t="s">
        <v>26</v>
      </c>
      <c r="AB23" s="14">
        <f>SUMIFS(Table1[Estimated amount],Table1[Expenditure category],AA23,Table1[Entity receiving funds],Hidden!$B$7,Table1[Source of funding],"CCAC")</f>
        <v>0</v>
      </c>
      <c r="AC23" s="17">
        <f t="shared" si="5"/>
        <v>0</v>
      </c>
    </row>
    <row r="24" spans="2:29">
      <c r="B24" s="37" t="s">
        <v>57</v>
      </c>
      <c r="C24" s="15"/>
      <c r="D24" s="14">
        <f>SUMIFS('Budget template'!$G$8:$G$200,'Budget template'!$B$8:$B$200,$B24,'Budget template'!$F$8:$F$200,"CCAC")</f>
        <v>0</v>
      </c>
      <c r="E24" s="14">
        <f>SUMIFS('Budget template'!$G$8:$G$200,'Budget template'!$B$8:$B$200,$B24,'Budget template'!$F$8:$F$200,"Co-funding")</f>
        <v>0</v>
      </c>
      <c r="G24" s="19" t="s">
        <v>68</v>
      </c>
      <c r="H24" s="16">
        <f>SUM(H21:H23)</f>
        <v>0</v>
      </c>
      <c r="I24" s="41">
        <f t="shared" si="0"/>
        <v>0</v>
      </c>
      <c r="K24" s="19" t="s">
        <v>68</v>
      </c>
      <c r="L24" s="16">
        <f>SUM(L21:L23)</f>
        <v>0</v>
      </c>
      <c r="M24" s="41">
        <f t="shared" si="1"/>
        <v>0</v>
      </c>
      <c r="O24" s="19" t="s">
        <v>68</v>
      </c>
      <c r="P24" s="16">
        <f>SUM(P21:P23)</f>
        <v>0</v>
      </c>
      <c r="Q24" s="41">
        <f>IF(ISERROR(P24/$P$31),0,P24/$P$31)</f>
        <v>0</v>
      </c>
      <c r="S24" s="19" t="s">
        <v>68</v>
      </c>
      <c r="T24" s="16">
        <f>SUM(T21:T23)</f>
        <v>0</v>
      </c>
      <c r="U24" s="41">
        <f t="shared" si="3"/>
        <v>0</v>
      </c>
      <c r="W24" s="19" t="s">
        <v>68</v>
      </c>
      <c r="X24" s="16">
        <f>SUM(X21:X23)</f>
        <v>0</v>
      </c>
      <c r="Y24" s="41">
        <f t="shared" si="4"/>
        <v>0</v>
      </c>
      <c r="AA24" s="19" t="s">
        <v>68</v>
      </c>
      <c r="AB24" s="16">
        <f>SUM(AB21:AB23)</f>
        <v>0</v>
      </c>
      <c r="AC24" s="41">
        <f>IF(ISERROR(AB24/$AB$31),0,AB24/$AB$31)</f>
        <v>0</v>
      </c>
    </row>
    <row r="25" spans="2:29">
      <c r="B25" s="37" t="s">
        <v>59</v>
      </c>
      <c r="C25" s="15"/>
      <c r="D25" s="14">
        <f>SUMIFS('Budget template'!$G$8:$G$200,'Budget template'!$B$8:$B$200,$B25,'Budget template'!$F$8:$F$200,"CCAC")</f>
        <v>0</v>
      </c>
      <c r="E25" s="14">
        <f>SUMIFS('Budget template'!$G$8:$G$200,'Budget template'!$B$8:$B$200,$B25,'Budget template'!$F$8:$F$200,"Co-funding")</f>
        <v>0</v>
      </c>
      <c r="G25" s="87" t="s">
        <v>69</v>
      </c>
      <c r="H25" s="88"/>
      <c r="I25" s="29" t="s">
        <v>65</v>
      </c>
      <c r="K25" s="26" t="s">
        <v>69</v>
      </c>
      <c r="L25" s="27"/>
      <c r="M25" s="28" t="s">
        <v>65</v>
      </c>
      <c r="O25" s="24" t="s">
        <v>69</v>
      </c>
      <c r="P25" s="25"/>
      <c r="Q25" s="20" t="s">
        <v>65</v>
      </c>
      <c r="S25" s="43" t="s">
        <v>69</v>
      </c>
      <c r="T25" s="44"/>
      <c r="U25" s="29" t="s">
        <v>65</v>
      </c>
      <c r="W25" s="26" t="s">
        <v>69</v>
      </c>
      <c r="X25" s="27"/>
      <c r="Y25" s="28" t="s">
        <v>65</v>
      </c>
      <c r="AA25" s="24" t="s">
        <v>69</v>
      </c>
      <c r="AB25" s="25"/>
      <c r="AC25" s="20" t="s">
        <v>65</v>
      </c>
    </row>
    <row r="26" spans="2:29">
      <c r="B26" s="37" t="s">
        <v>60</v>
      </c>
      <c r="C26" s="15"/>
      <c r="D26" s="14">
        <f>SUMIFS('Budget template'!$G$8:$G$200,'Budget template'!$B$8:$B$200,$B26,'Budget template'!$F$8:$F$200,"CCAC")</f>
        <v>0</v>
      </c>
      <c r="E26" s="14">
        <f>SUMIFS('Budget template'!$G$8:$G$200,'Budget template'!$B$8:$B$200,$B26,'Budget template'!$F$8:$F$200,"Co-funding")</f>
        <v>0</v>
      </c>
      <c r="G26" s="35" t="s">
        <v>70</v>
      </c>
      <c r="H26" s="14">
        <f>SUMIFS(Table1[Estimated amount],Table1[Expenditure category],G26,Table1[Entity receiving funds],Hidden!$B$2,Table1[Source of funding],"CCAC")</f>
        <v>0</v>
      </c>
      <c r="I26" s="42">
        <f>IF(ISERROR(H26/$H$31),0,H26/$H$31)</f>
        <v>0</v>
      </c>
      <c r="K26" s="35" t="s">
        <v>70</v>
      </c>
      <c r="L26" s="14">
        <f>SUMIFS(Table1[Estimated amount],Table1[Expenditure category],K26,Table1[Entity receiving funds],Hidden!$B$3,Table1[Source of funding],"CCAC")</f>
        <v>0</v>
      </c>
      <c r="M26" s="42">
        <f>IF(ISERROR(L26/$L$31),0,L26/$L$31)</f>
        <v>0</v>
      </c>
      <c r="O26" s="35" t="s">
        <v>70</v>
      </c>
      <c r="P26" s="14">
        <f>SUMIFS(Table1[Estimated amount],Table1[Expenditure category],O26,Table1[Entity receiving funds],Hidden!$B$4,Table1[Source of funding],"CCAC")</f>
        <v>0</v>
      </c>
      <c r="Q26" s="42">
        <f t="shared" ref="Q26:Q28" si="6">IF(ISERROR(P26/$P$31),0,P26/$P$31)</f>
        <v>0</v>
      </c>
      <c r="S26" s="35" t="s">
        <v>70</v>
      </c>
      <c r="T26" s="14">
        <f>SUMIFS(Table1[Estimated amount],Table1[Expenditure category],S26,Table1[Entity receiving funds],Hidden!$B$5,Table1[Source of funding],"CCAC")</f>
        <v>0</v>
      </c>
      <c r="U26" s="42">
        <f t="shared" ref="U26:U29" si="7">IF(ISERROR(T26/$T$31),0,T26/$T$31)</f>
        <v>0</v>
      </c>
      <c r="W26" s="35" t="s">
        <v>70</v>
      </c>
      <c r="X26" s="14">
        <f>SUMIFS(Table1[Estimated amount],Table1[Expenditure category],W26,Table1[Entity receiving funds],Hidden!$B$6,Table1[Source of funding],"CCAC")</f>
        <v>0</v>
      </c>
      <c r="Y26" s="42">
        <f>IF(ISERROR(X26/$X$31),0,X26/$X$31)</f>
        <v>0</v>
      </c>
      <c r="AA26" s="35" t="s">
        <v>70</v>
      </c>
      <c r="AB26" s="14">
        <f>SUMIFS(Table1[Estimated amount],Table1[Expenditure category],AA26,Table1[Entity receiving funds],Hidden!$B$7,Table1[Source of funding],"CCAC")</f>
        <v>0</v>
      </c>
      <c r="AC26" s="42">
        <f>IF(ISERROR(AB21/$P$31),0,AB21/$P$31)</f>
        <v>0</v>
      </c>
    </row>
    <row r="27" spans="2:29">
      <c r="B27" s="61" t="s">
        <v>61</v>
      </c>
      <c r="C27" s="15"/>
      <c r="D27" s="14">
        <f>SUMIFS('Budget template'!$G$8:$G$200,'Budget template'!$B$8:$B$200,$B27,'Budget template'!$F$8:$F$200,"CCAC")</f>
        <v>0</v>
      </c>
      <c r="E27" s="14">
        <f>SUMIFS('Budget template'!$G$8:$G$200,'Budget template'!$B$8:$B$200,$B27,'Budget template'!$F$8:$F$200,"Co-funding")</f>
        <v>0</v>
      </c>
      <c r="G27" s="35" t="s">
        <v>71</v>
      </c>
      <c r="H27" s="14">
        <f>SUMIFS(Table1[Estimated amount],Table1[Expenditure category],G27,Table1[Entity receiving funds],Hidden!$B$2,Table1[Source of funding],"CCAC")</f>
        <v>0</v>
      </c>
      <c r="I27" s="42">
        <f t="shared" ref="I27:I30" si="8">IF(ISERROR(H27/$H$31),0,H27/$H$31)</f>
        <v>0</v>
      </c>
      <c r="K27" s="35" t="s">
        <v>71</v>
      </c>
      <c r="L27" s="14">
        <f>SUMIFS(Table1[Estimated amount],Table1[Expenditure category],K27,Table1[Entity receiving funds],Hidden!$B$3,Table1[Source of funding],"CCAC")</f>
        <v>0</v>
      </c>
      <c r="M27" s="42">
        <f t="shared" ref="M27:M30" si="9">IF(ISERROR(L27/$L$31),0,L27/$L$31)</f>
        <v>0</v>
      </c>
      <c r="O27" s="35" t="s">
        <v>71</v>
      </c>
      <c r="P27" s="14">
        <f>SUMIFS(Table1[Estimated amount],Table1[Expenditure category],O27,Table1[Entity receiving funds],Hidden!$B$4,Table1[Source of funding],"CCAC")</f>
        <v>0</v>
      </c>
      <c r="Q27" s="42">
        <f t="shared" si="6"/>
        <v>0</v>
      </c>
      <c r="S27" s="35" t="s">
        <v>71</v>
      </c>
      <c r="T27" s="14">
        <f>SUMIFS(Table1[Estimated amount],Table1[Expenditure category],S27,Table1[Entity receiving funds],Hidden!$B$5,Table1[Source of funding],"CCAC")</f>
        <v>0</v>
      </c>
      <c r="U27" s="42">
        <f t="shared" si="7"/>
        <v>0</v>
      </c>
      <c r="W27" s="35" t="s">
        <v>71</v>
      </c>
      <c r="X27" s="14">
        <f>SUMIFS(Table1[Estimated amount],Table1[Expenditure category],W27,Table1[Entity receiving funds],Hidden!$B$6,Table1[Source of funding],"CCAC")</f>
        <v>0</v>
      </c>
      <c r="Y27" s="42">
        <f t="shared" ref="Y27:Y30" si="10">IF(ISERROR(X27/$X$31),0,X27/$X$31)</f>
        <v>0</v>
      </c>
      <c r="AA27" s="35" t="s">
        <v>71</v>
      </c>
      <c r="AB27" s="14">
        <f>SUMIFS(Table1[Estimated amount],Table1[Expenditure category],AA27,Table1[Entity receiving funds],Hidden!$B$7,Table1[Source of funding],"CCAC")</f>
        <v>0</v>
      </c>
      <c r="AC27" s="42">
        <f t="shared" ref="AC27:AC29" si="11">IF(ISERROR(AB22/$P$31),0,AB22/$P$31)</f>
        <v>0</v>
      </c>
    </row>
    <row r="28" spans="2:29">
      <c r="C28" s="63"/>
      <c r="G28" s="35" t="s">
        <v>72</v>
      </c>
      <c r="H28" s="14">
        <f>SUMIFS(Table1[Estimated amount],Table1[Expenditure category],G28,Table1[Entity receiving funds],Hidden!$B$2,Table1[Source of funding],"CCAC")</f>
        <v>0</v>
      </c>
      <c r="I28" s="42">
        <f t="shared" si="8"/>
        <v>0</v>
      </c>
      <c r="K28" s="35" t="s">
        <v>72</v>
      </c>
      <c r="L28" s="14">
        <f>SUMIFS(Table1[Estimated amount],Table1[Expenditure category],K28,Table1[Entity receiving funds],Hidden!$B$3,Table1[Source of funding],"CCAC")</f>
        <v>0</v>
      </c>
      <c r="M28" s="42">
        <f t="shared" si="9"/>
        <v>0</v>
      </c>
      <c r="O28" s="35" t="s">
        <v>72</v>
      </c>
      <c r="P28" s="14">
        <f>SUMIFS(Table1[Estimated amount],Table1[Expenditure category],O28,Table1[Entity receiving funds],Hidden!$B$4,Table1[Source of funding],"CCAC")</f>
        <v>0</v>
      </c>
      <c r="Q28" s="42">
        <f t="shared" si="6"/>
        <v>0</v>
      </c>
      <c r="S28" s="35" t="s">
        <v>72</v>
      </c>
      <c r="T28" s="14">
        <f>SUMIFS(Table1[Estimated amount],Table1[Expenditure category],S28,Table1[Entity receiving funds],Hidden!$B$5,Table1[Source of funding],"CCAC")</f>
        <v>0</v>
      </c>
      <c r="U28" s="42">
        <f t="shared" si="7"/>
        <v>0</v>
      </c>
      <c r="W28" s="35" t="s">
        <v>72</v>
      </c>
      <c r="X28" s="14">
        <f>SUMIFS(Table1[Estimated amount],Table1[Expenditure category],W28,Table1[Entity receiving funds],Hidden!$B$6,Table1[Source of funding],"CCAC")</f>
        <v>0</v>
      </c>
      <c r="Y28" s="42">
        <f t="shared" si="10"/>
        <v>0</v>
      </c>
      <c r="AA28" s="35" t="s">
        <v>72</v>
      </c>
      <c r="AB28" s="14">
        <f>SUMIFS(Table1[Estimated amount],Table1[Expenditure category],AA28,Table1[Entity receiving funds],Hidden!$B$7,Table1[Source of funding],"CCAC")</f>
        <v>0</v>
      </c>
      <c r="AC28" s="42">
        <f t="shared" si="11"/>
        <v>0</v>
      </c>
    </row>
    <row r="29" spans="2:29">
      <c r="G29" s="35" t="s">
        <v>73</v>
      </c>
      <c r="H29" s="14">
        <f>SUMIFS(Table1[Estimated amount],Table1[Expenditure category],G29,Table1[Entity receiving funds],Hidden!$B$2,Table1[Source of funding],"CCAC")</f>
        <v>0</v>
      </c>
      <c r="I29" s="42">
        <f t="shared" si="8"/>
        <v>0</v>
      </c>
      <c r="K29" s="35" t="s">
        <v>73</v>
      </c>
      <c r="L29" s="14">
        <f>SUMIFS(Table1[Estimated amount],Table1[Expenditure category],K29,Table1[Entity receiving funds],Hidden!$B$3,Table1[Source of funding],"CCAC")</f>
        <v>0</v>
      </c>
      <c r="M29" s="42">
        <f t="shared" si="9"/>
        <v>0</v>
      </c>
      <c r="O29" s="35" t="s">
        <v>73</v>
      </c>
      <c r="P29" s="14">
        <f>SUMIFS(Table1[Estimated amount],Table1[Expenditure category],O29,Table1[Entity receiving funds],Hidden!$B$4,Table1[Source of funding],"CCAC")</f>
        <v>0</v>
      </c>
      <c r="Q29" s="42">
        <f>IF(ISERROR(P29/$P$31),0,P29/$P$31)</f>
        <v>0</v>
      </c>
      <c r="S29" s="35" t="s">
        <v>73</v>
      </c>
      <c r="T29" s="14">
        <f>SUMIFS(Table1[Estimated amount],Table1[Expenditure category],S29,Table1[Entity receiving funds],Hidden!$B$5,Table1[Source of funding],"CCAC")</f>
        <v>0</v>
      </c>
      <c r="U29" s="42">
        <f t="shared" si="7"/>
        <v>0</v>
      </c>
      <c r="W29" s="35" t="s">
        <v>73</v>
      </c>
      <c r="X29" s="14">
        <f>SUMIFS(Table1[Estimated amount],Table1[Expenditure category],W29,Table1[Entity receiving funds],Hidden!$B$6,Table1[Source of funding],"CCAC")</f>
        <v>0</v>
      </c>
      <c r="Y29" s="42">
        <f t="shared" si="10"/>
        <v>0</v>
      </c>
      <c r="AA29" s="35" t="s">
        <v>73</v>
      </c>
      <c r="AB29" s="14">
        <f>SUMIFS(Table1[Estimated amount],Table1[Expenditure category],AA29,Table1[Entity receiving funds],Hidden!$B$7,Table1[Source of funding],"CCAC")</f>
        <v>0</v>
      </c>
      <c r="AC29" s="42">
        <f t="shared" si="11"/>
        <v>0</v>
      </c>
    </row>
    <row r="30" spans="2:29">
      <c r="G30" s="19" t="s">
        <v>68</v>
      </c>
      <c r="H30" s="16">
        <f>SUM(H26:H29)</f>
        <v>0</v>
      </c>
      <c r="I30" s="41">
        <f t="shared" si="8"/>
        <v>0</v>
      </c>
      <c r="K30" s="19" t="s">
        <v>68</v>
      </c>
      <c r="L30" s="16">
        <f>SUM(L26:L29)</f>
        <v>0</v>
      </c>
      <c r="M30" s="41">
        <f t="shared" si="9"/>
        <v>0</v>
      </c>
      <c r="O30" s="19" t="s">
        <v>68</v>
      </c>
      <c r="P30" s="16">
        <f>SUM(P26:P29)</f>
        <v>0</v>
      </c>
      <c r="Q30" s="41">
        <f>IF(ISERROR(P30/$P$31),0,P30/$P$31)</f>
        <v>0</v>
      </c>
      <c r="S30" s="19" t="s">
        <v>68</v>
      </c>
      <c r="T30" s="16">
        <f>SUM(T26:T29)</f>
        <v>0</v>
      </c>
      <c r="U30" s="41">
        <f>IF(ISERROR(T30/$T$31),0,T30/$T$31)</f>
        <v>0</v>
      </c>
      <c r="W30" s="19" t="s">
        <v>68</v>
      </c>
      <c r="X30" s="16">
        <f>SUM(X26:X29)</f>
        <v>0</v>
      </c>
      <c r="Y30" s="41">
        <f t="shared" si="10"/>
        <v>0</v>
      </c>
      <c r="AA30" s="19" t="s">
        <v>68</v>
      </c>
      <c r="AB30" s="16">
        <f>SUM(AB26:AB29)</f>
        <v>0</v>
      </c>
      <c r="AC30" s="41">
        <f>IF(ISERROR(AB295/$AB$31),0,AB30/$AB$31)</f>
        <v>0</v>
      </c>
    </row>
    <row r="31" spans="2:29">
      <c r="G31" s="19" t="s">
        <v>62</v>
      </c>
      <c r="H31" s="16">
        <f>H24+H30</f>
        <v>0</v>
      </c>
      <c r="I31" s="15"/>
      <c r="K31" s="19" t="s">
        <v>62</v>
      </c>
      <c r="L31" s="16">
        <f>L24+L30</f>
        <v>0</v>
      </c>
      <c r="M31" s="15"/>
      <c r="O31" s="19" t="s">
        <v>62</v>
      </c>
      <c r="P31" s="16">
        <f>P24+P30</f>
        <v>0</v>
      </c>
      <c r="Q31" s="15"/>
      <c r="S31" s="19" t="s">
        <v>62</v>
      </c>
      <c r="T31" s="16">
        <f>T24+T30</f>
        <v>0</v>
      </c>
      <c r="U31" s="15"/>
      <c r="W31" s="19" t="s">
        <v>62</v>
      </c>
      <c r="X31" s="16">
        <f>X24+X30</f>
        <v>0</v>
      </c>
      <c r="Y31" s="15"/>
      <c r="AA31" s="19" t="s">
        <v>62</v>
      </c>
      <c r="AB31" s="16">
        <f>AB24+AB30</f>
        <v>0</v>
      </c>
      <c r="AC31" s="15"/>
    </row>
  </sheetData>
  <sheetProtection algorithmName="SHA-512" hashValue="AKOMAeDrrugncyMc5uYpcUafmgWVHiyL+EMxqJbo3CwEJz4e2Zm3/tKV448f/kCKxFYhOBqujbrb91nZNLf8NA==" saltValue="LJIXSdZzpLs7q7h5DvqHhA==" spinCount="100000" sheet="1" objects="1" scenarios="1" formatRows="0"/>
  <mergeCells count="39">
    <mergeCell ref="B2:I2"/>
    <mergeCell ref="S4:U4"/>
    <mergeCell ref="S5:U5"/>
    <mergeCell ref="S19:U19"/>
    <mergeCell ref="W4:Y4"/>
    <mergeCell ref="W5:Y5"/>
    <mergeCell ref="W19:Y19"/>
    <mergeCell ref="S18:U18"/>
    <mergeCell ref="W18:Y18"/>
    <mergeCell ref="K19:M19"/>
    <mergeCell ref="K18:M18"/>
    <mergeCell ref="G18:I18"/>
    <mergeCell ref="O4:Q4"/>
    <mergeCell ref="O5:Q5"/>
    <mergeCell ref="O18:Q18"/>
    <mergeCell ref="B9:E9"/>
    <mergeCell ref="G20:H20"/>
    <mergeCell ref="G25:H25"/>
    <mergeCell ref="B17:E17"/>
    <mergeCell ref="C14:D14"/>
    <mergeCell ref="AA4:AC4"/>
    <mergeCell ref="AA5:AC5"/>
    <mergeCell ref="AA18:AC18"/>
    <mergeCell ref="AA19:AC19"/>
    <mergeCell ref="O19:Q19"/>
    <mergeCell ref="K4:M4"/>
    <mergeCell ref="K5:M5"/>
    <mergeCell ref="G4:I4"/>
    <mergeCell ref="G5:I5"/>
    <mergeCell ref="G19:I19"/>
    <mergeCell ref="C11:D11"/>
    <mergeCell ref="B15:D15"/>
    <mergeCell ref="C13:D13"/>
    <mergeCell ref="C12:D12"/>
    <mergeCell ref="B4:E4"/>
    <mergeCell ref="B5:D5"/>
    <mergeCell ref="B6:D6"/>
    <mergeCell ref="B7:D7"/>
    <mergeCell ref="C10:D10"/>
  </mergeCells>
  <phoneticPr fontId="5" type="noConversion"/>
  <pageMargins left="0.7" right="0.7" top="0.75" bottom="0.75" header="0.3" footer="0.3"/>
  <pageSetup paperSize="9" orientation="portrait" verticalDpi="0" r:id="rId1"/>
  <extLst>
    <ext xmlns:x14="http://schemas.microsoft.com/office/spreadsheetml/2009/9/main" uri="{78C0D931-6437-407d-A8EE-F0AAD7539E65}">
      <x14:conditionalFormattings>
        <x14:conditionalFormatting xmlns:xm="http://schemas.microsoft.com/office/excel/2006/main">
          <x14:cfRule type="expression" priority="2" id="{D7FF6134-2444-44DD-AC35-0F1D109C0841}">
            <xm:f>ISERROR(Hidden!$B$3)</xm:f>
            <x14:dxf>
              <font>
                <color theme="0"/>
              </font>
              <fill>
                <patternFill>
                  <bgColor theme="0"/>
                </patternFill>
              </fill>
              <border>
                <left/>
                <right/>
                <top/>
                <bottom/>
              </border>
            </x14:dxf>
          </x14:cfRule>
          <xm:sqref>K4:M31</xm:sqref>
        </x14:conditionalFormatting>
        <x14:conditionalFormatting xmlns:xm="http://schemas.microsoft.com/office/excel/2006/main">
          <x14:cfRule type="expression" priority="3" id="{E8F2F0E2-5854-40C5-B53B-B89330ED158B}">
            <xm:f>ISERROR(Hidden!$B$4)</xm:f>
            <x14:dxf>
              <font>
                <color theme="0"/>
              </font>
              <fill>
                <patternFill>
                  <bgColor theme="0"/>
                </patternFill>
              </fill>
              <border>
                <left/>
                <right/>
                <top/>
                <bottom/>
                <vertical/>
                <horizontal/>
              </border>
            </x14:dxf>
          </x14:cfRule>
          <xm:sqref>O4:Q31</xm:sqref>
        </x14:conditionalFormatting>
        <x14:conditionalFormatting xmlns:xm="http://schemas.microsoft.com/office/excel/2006/main">
          <x14:cfRule type="expression" priority="4" id="{3C607E84-384E-4370-AE38-80E2069D1703}">
            <xm:f>ISERROR(Hidden!$B$5)</xm:f>
            <x14:dxf>
              <font>
                <color theme="0"/>
              </font>
              <fill>
                <patternFill>
                  <bgColor theme="0"/>
                </patternFill>
              </fill>
              <border>
                <left/>
                <right/>
                <top/>
                <bottom/>
                <vertical/>
                <horizontal/>
              </border>
            </x14:dxf>
          </x14:cfRule>
          <xm:sqref>S4:U31</xm:sqref>
        </x14:conditionalFormatting>
        <x14:conditionalFormatting xmlns:xm="http://schemas.microsoft.com/office/excel/2006/main">
          <x14:cfRule type="expression" priority="5" id="{9EA58E2F-DFC3-4408-80D2-7A68745A4D3C}">
            <xm:f>ISERROR(Hidden!$B$6)</xm:f>
            <x14:dxf>
              <font>
                <color theme="0"/>
              </font>
              <fill>
                <patternFill>
                  <bgColor theme="0"/>
                </patternFill>
              </fill>
              <border>
                <left/>
                <right/>
                <top/>
                <bottom/>
                <vertical/>
                <horizontal/>
              </border>
            </x14:dxf>
          </x14:cfRule>
          <xm:sqref>W4:Y31</xm:sqref>
        </x14:conditionalFormatting>
        <x14:conditionalFormatting xmlns:xm="http://schemas.microsoft.com/office/excel/2006/main">
          <x14:cfRule type="expression" priority="6" id="{996CF583-BDD9-4FF5-B513-C915AFA86BB0}">
            <xm:f>ISERROR(Hidden!$B$7)</xm:f>
            <x14:dxf>
              <font>
                <color theme="0"/>
              </font>
              <fill>
                <patternFill>
                  <bgColor theme="0"/>
                </patternFill>
              </fill>
              <border>
                <left/>
                <right/>
                <top/>
                <bottom/>
                <vertical/>
                <horizontal/>
              </border>
            </x14:dxf>
          </x14:cfRule>
          <xm:sqref>AA4:AC31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E244E-6A51-4097-BD94-4FFD5BFE01BA}">
  <sheetPr codeName="Sheet4"/>
  <dimension ref="A1:I10"/>
  <sheetViews>
    <sheetView workbookViewId="0">
      <selection activeCell="C7" sqref="C7"/>
    </sheetView>
  </sheetViews>
  <sheetFormatPr defaultRowHeight="14.5"/>
  <cols>
    <col min="1" max="1" width="28" customWidth="1"/>
  </cols>
  <sheetData>
    <row r="1" spans="1:9">
      <c r="A1" s="9" t="s">
        <v>74</v>
      </c>
      <c r="B1" s="9" t="s">
        <v>75</v>
      </c>
      <c r="C1" s="9" t="s">
        <v>76</v>
      </c>
      <c r="E1" s="7" t="s">
        <v>77</v>
      </c>
      <c r="G1" s="7" t="s">
        <v>78</v>
      </c>
      <c r="I1" s="7" t="s">
        <v>40</v>
      </c>
    </row>
    <row r="2" spans="1:9">
      <c r="A2" t="str">
        <f>IF(ISBLANK(Recipients!C7),"",Recipients!C7)</f>
        <v/>
      </c>
      <c r="B2" s="66" t="e" cm="1">
        <f t="array" ref="B2">IF(ROWS(A$2:A2)&gt;COUNTA(A:A),"",INDEX(A:A,SMALL(IF(A$2:A$12&lt;&gt;"",ROW(A$2:A$12)),ROWS(B$2:B2))))</f>
        <v>#NUM!</v>
      </c>
      <c r="C2" t="str">
        <f>IF(ISERROR(B2),"",B2)</f>
        <v/>
      </c>
      <c r="E2" s="1" t="s">
        <v>52</v>
      </c>
      <c r="G2" s="36" t="s">
        <v>70</v>
      </c>
      <c r="I2" s="1" t="s">
        <v>79</v>
      </c>
    </row>
    <row r="3" spans="1:9">
      <c r="A3" t="str">
        <f>IF(ISBLANK(Recipients!C8),"",Recipients!C8)</f>
        <v/>
      </c>
      <c r="B3" s="66" t="e" cm="1">
        <f t="array" ref="B3">IF(ROWS(A$2:A3)&gt;COUNTA(A:A),"",INDEX(A:A,SMALL(IF(A$2:A$12&lt;&gt;"",ROW(A$2:A$12)),ROWS(B$2:B3))))</f>
        <v>#NUM!</v>
      </c>
      <c r="C3" t="str">
        <f t="shared" ref="C3:C6" si="0">IF(ISERROR(B3),"",B3)</f>
        <v/>
      </c>
      <c r="E3" s="1" t="s">
        <v>53</v>
      </c>
      <c r="G3" s="36" t="s">
        <v>71</v>
      </c>
      <c r="I3" s="1" t="s">
        <v>50</v>
      </c>
    </row>
    <row r="4" spans="1:9">
      <c r="A4" t="str">
        <f>IF(ISBLANK(Recipients!C9),"",Recipients!C9)</f>
        <v/>
      </c>
      <c r="B4" s="66" t="e" cm="1">
        <f t="array" ref="B4">IF(ROWS(A$2:A4)&gt;COUNTA(A:A),"",INDEX(A:A,SMALL(IF(A$2:A$12&lt;&gt;"",ROW(A$2:A$12)),ROWS(B$2:B4))))</f>
        <v>#NUM!</v>
      </c>
      <c r="C4" t="str">
        <f t="shared" si="0"/>
        <v/>
      </c>
      <c r="E4" s="1" t="s">
        <v>54</v>
      </c>
      <c r="G4" s="36" t="s">
        <v>72</v>
      </c>
    </row>
    <row r="5" spans="1:9">
      <c r="A5" t="str">
        <f>IF(ISBLANK(Recipients!C10),"",Recipients!C10)</f>
        <v/>
      </c>
      <c r="B5" s="66" t="e" cm="1">
        <f t="array" ref="B5">IF(ROWS(A$2:A5)&gt;COUNTA(A:A),"",INDEX(A:A,SMALL(IF(A$2:A$12&lt;&gt;"",ROW(A$2:A$12)),ROWS(B$2:B5))))</f>
        <v>#NUM!</v>
      </c>
      <c r="C5" t="str">
        <f t="shared" si="0"/>
        <v/>
      </c>
      <c r="E5" s="1" t="s">
        <v>55</v>
      </c>
      <c r="G5" s="36" t="s">
        <v>66</v>
      </c>
    </row>
    <row r="6" spans="1:9">
      <c r="A6" t="str">
        <f>IF(ISBLANK(Recipients!C11),"",Recipients!C11)</f>
        <v/>
      </c>
      <c r="B6" s="66" t="e" cm="1">
        <f t="array" ref="B6">IF(ROWS(A$2:A6)&gt;COUNTA(A:A),"",INDEX(A:A,SMALL(IF(A$2:A$12&lt;&gt;"",ROW(A$2:A$12)),ROWS(B$2:B6))))</f>
        <v>#NUM!</v>
      </c>
      <c r="C6" t="str">
        <f t="shared" si="0"/>
        <v/>
      </c>
      <c r="E6" s="1" t="s">
        <v>56</v>
      </c>
      <c r="G6" s="36" t="s">
        <v>73</v>
      </c>
    </row>
    <row r="7" spans="1:9">
      <c r="A7" t="str">
        <f>IF(ISBLANK(Recipients!C16),"",Recipients!C16)</f>
        <v/>
      </c>
      <c r="B7" s="66"/>
      <c r="E7" s="1" t="s">
        <v>57</v>
      </c>
      <c r="G7" s="36" t="s">
        <v>67</v>
      </c>
    </row>
    <row r="8" spans="1:9">
      <c r="B8" s="66"/>
      <c r="E8" s="1" t="s">
        <v>59</v>
      </c>
      <c r="G8" s="36" t="s">
        <v>26</v>
      </c>
    </row>
    <row r="9" spans="1:9">
      <c r="E9" s="1" t="s">
        <v>60</v>
      </c>
    </row>
    <row r="10" spans="1:9">
      <c r="E10" s="69" t="s">
        <v>61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Recipients</vt:lpstr>
      <vt:lpstr>Budget template</vt:lpstr>
      <vt:lpstr>Budget summary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Carrie Dodds</dc:creator>
  <cp:keywords/>
  <dc:description/>
  <cp:lastModifiedBy>Carrie Dodds</cp:lastModifiedBy>
  <cp:revision/>
  <dcterms:created xsi:type="dcterms:W3CDTF">2023-03-13T10:14:27Z</dcterms:created>
  <dcterms:modified xsi:type="dcterms:W3CDTF">2023-10-31T09:48:12Z</dcterms:modified>
  <cp:category/>
  <cp:contentStatus/>
</cp:coreProperties>
</file>